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94C72FF-FBD2-4341-BB08-4653159EFD2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F289" i="9" s="1"/>
  <c r="L289" i="9"/>
  <c r="E289" i="9"/>
  <c r="M288" i="9"/>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L282" i="9"/>
  <c r="E282" i="9"/>
  <c r="M281" i="9"/>
  <c r="F281" i="9" s="1"/>
  <c r="L281" i="9"/>
  <c r="E281" i="9"/>
  <c r="M280" i="9"/>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L274" i="9"/>
  <c r="E274" i="9"/>
  <c r="M273" i="9"/>
  <c r="F273" i="9" s="1"/>
  <c r="L273" i="9"/>
  <c r="E273" i="9"/>
  <c r="M272" i="9"/>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L266" i="9"/>
  <c r="E266" i="9"/>
  <c r="M265" i="9"/>
  <c r="F265" i="9" s="1"/>
  <c r="L265" i="9"/>
  <c r="E265" i="9"/>
  <c r="M264" i="9"/>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F249" i="9" s="1"/>
  <c r="L249" i="9"/>
  <c r="E249" i="9"/>
  <c r="M248" i="9"/>
  <c r="L248" i="9"/>
  <c r="E248" i="9"/>
  <c r="M247" i="9"/>
  <c r="L247" i="9"/>
  <c r="E247" i="9"/>
  <c r="M246" i="9"/>
  <c r="L246" i="9"/>
  <c r="F246" i="9"/>
  <c r="B246" i="9" s="1"/>
  <c r="E246" i="9"/>
  <c r="M245" i="9"/>
  <c r="F245" i="9" s="1"/>
  <c r="L245" i="9"/>
  <c r="E245" i="9"/>
  <c r="M244" i="9"/>
  <c r="F244" i="9" s="1"/>
  <c r="B244" i="9" s="1"/>
  <c r="L244" i="9"/>
  <c r="E244" i="9"/>
  <c r="M243" i="9"/>
  <c r="L243" i="9"/>
  <c r="E243" i="9"/>
  <c r="M242" i="9"/>
  <c r="F242" i="9" s="1"/>
  <c r="L242" i="9"/>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E162" i="9" s="1"/>
  <c r="B162" i="9" s="1"/>
  <c r="G162" i="9"/>
  <c r="F162" i="9"/>
  <c r="H161" i="9"/>
  <c r="G161" i="9"/>
  <c r="F161" i="9"/>
  <c r="H160" i="9"/>
  <c r="G160" i="9"/>
  <c r="F160" i="9"/>
  <c r="H159" i="9"/>
  <c r="E159" i="9" s="1"/>
  <c r="B159" i="9" s="1"/>
  <c r="G159" i="9"/>
  <c r="F159" i="9"/>
  <c r="H158" i="9"/>
  <c r="G158" i="9"/>
  <c r="E158" i="9" s="1"/>
  <c r="B158" i="9" s="1"/>
  <c r="F158" i="9"/>
  <c r="H157" i="9"/>
  <c r="G157" i="9"/>
  <c r="F157" i="9"/>
  <c r="F156" i="9"/>
  <c r="H155" i="9"/>
  <c r="G155" i="9"/>
  <c r="F155" i="9"/>
  <c r="E155" i="9"/>
  <c r="B155" i="9" s="1"/>
  <c r="H154" i="9"/>
  <c r="E154" i="9" s="1"/>
  <c r="B154" i="9" s="1"/>
  <c r="G154" i="9"/>
  <c r="F154" i="9"/>
  <c r="H153" i="9"/>
  <c r="G153" i="9"/>
  <c r="F153" i="9"/>
  <c r="H152" i="9"/>
  <c r="G152" i="9"/>
  <c r="F152" i="9"/>
  <c r="H151" i="9"/>
  <c r="E151" i="9" s="1"/>
  <c r="B151" i="9" s="1"/>
  <c r="G151" i="9"/>
  <c r="F151" i="9"/>
  <c r="H150" i="9"/>
  <c r="G150" i="9"/>
  <c r="F150" i="9"/>
  <c r="H149" i="9"/>
  <c r="G149" i="9"/>
  <c r="E149" i="9" s="1"/>
  <c r="F149" i="9"/>
  <c r="H148" i="9"/>
  <c r="E148" i="9" s="1"/>
  <c r="B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E106" i="9" s="1"/>
  <c r="G106" i="9"/>
  <c r="F106" i="9"/>
  <c r="H105" i="9"/>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G93" i="9"/>
  <c r="F93" i="9"/>
  <c r="H92" i="9"/>
  <c r="E92" i="9" s="1"/>
  <c r="B92" i="9" s="1"/>
  <c r="G92" i="9"/>
  <c r="F92" i="9"/>
  <c r="H91" i="9"/>
  <c r="E91" i="9" s="1"/>
  <c r="B91" i="9" s="1"/>
  <c r="G91" i="9"/>
  <c r="F91" i="9"/>
  <c r="H90" i="9"/>
  <c r="E90" i="9" s="1"/>
  <c r="G90" i="9"/>
  <c r="F90" i="9"/>
  <c r="H89" i="9"/>
  <c r="G89" i="9"/>
  <c r="E89" i="9" s="1"/>
  <c r="B89" i="9" s="1"/>
  <c r="F89" i="9"/>
  <c r="H88" i="9"/>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E76" i="9"/>
  <c r="B76" i="9" s="1"/>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G206" i="9" s="1"/>
  <c r="E206" i="9" s="1"/>
  <c r="B206" i="9" s="1"/>
  <c r="H3" i="9"/>
  <c r="G3" i="9"/>
  <c r="D104" i="8"/>
  <c r="D97" i="8"/>
  <c r="C1674" i="1" s="1"/>
  <c r="D92" i="8"/>
  <c r="D87" i="8"/>
  <c r="D82" i="8"/>
  <c r="D77" i="8"/>
  <c r="D72" i="8"/>
  <c r="D67" i="8"/>
  <c r="D62" i="8"/>
  <c r="C1639" i="1" s="1"/>
  <c r="D57" i="8"/>
  <c r="C1634" i="1" s="1"/>
  <c r="D52" i="8"/>
  <c r="D46" i="8"/>
  <c r="D37" i="8"/>
  <c r="D27" i="8"/>
  <c r="D18" i="8"/>
  <c r="D8" i="8"/>
  <c r="E44" i="7"/>
  <c r="D44" i="7"/>
  <c r="E39" i="7"/>
  <c r="E38" i="7" s="1"/>
  <c r="D39" i="7"/>
  <c r="D38" i="7" s="1"/>
  <c r="E30" i="7"/>
  <c r="D30" i="7"/>
  <c r="E23" i="7"/>
  <c r="E22" i="7" s="1"/>
  <c r="D23" i="7"/>
  <c r="D22" i="7"/>
  <c r="E14" i="7"/>
  <c r="E6" i="7" s="1"/>
  <c r="D14" i="7"/>
  <c r="E7" i="7"/>
  <c r="D7" i="7"/>
  <c r="D6" i="7" s="1"/>
  <c r="D5"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1424" i="1" s="1"/>
  <c r="H1424" i="1" s="1"/>
  <c r="D28" i="6"/>
  <c r="F28" i="6" s="1"/>
  <c r="F27" i="6"/>
  <c r="F26" i="6"/>
  <c r="F25" i="6"/>
  <c r="F24" i="6"/>
  <c r="F23" i="6"/>
  <c r="E22" i="6"/>
  <c r="D22" i="6"/>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G315" i="9" s="1"/>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D491"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F427" i="4" s="1"/>
  <c r="D427" i="4"/>
  <c r="D648" i="4" s="1"/>
  <c r="E426" i="4"/>
  <c r="D426" i="4"/>
  <c r="F426" i="4"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F401" i="4" s="1"/>
  <c r="D401" i="4"/>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F274" i="4" s="1"/>
  <c r="D274" i="4"/>
  <c r="D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F129" i="4"/>
  <c r="E129" i="4"/>
  <c r="D125" i="1" s="1"/>
  <c r="H125" i="1" s="1"/>
  <c r="D129" i="4"/>
  <c r="F128" i="4"/>
  <c r="F127" i="4"/>
  <c r="F126" i="4"/>
  <c r="E126" i="4"/>
  <c r="D126" i="4"/>
  <c r="D125" i="4" s="1"/>
  <c r="F125" i="4" s="1"/>
  <c r="F124" i="4"/>
  <c r="F123" i="4"/>
  <c r="F122" i="4"/>
  <c r="F121" i="4"/>
  <c r="E120" i="4"/>
  <c r="D116" i="1" s="1"/>
  <c r="G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2" i="1"/>
  <c r="G1682" i="1"/>
  <c r="C1682" i="1"/>
  <c r="C1680" i="1"/>
  <c r="H1680" i="1" s="1"/>
  <c r="C1679" i="1"/>
  <c r="C1678" i="1"/>
  <c r="G1678" i="1" s="1"/>
  <c r="C1677" i="1"/>
  <c r="H1677" i="1" s="1"/>
  <c r="G1676" i="1"/>
  <c r="C1676" i="1"/>
  <c r="H1676" i="1" s="1"/>
  <c r="C1675" i="1"/>
  <c r="C1673" i="1"/>
  <c r="H1673" i="1" s="1"/>
  <c r="C1672" i="1"/>
  <c r="H1672" i="1" s="1"/>
  <c r="C1671" i="1"/>
  <c r="C1670" i="1"/>
  <c r="G1670" i="1" s="1"/>
  <c r="C1669" i="1"/>
  <c r="H1669" i="1" s="1"/>
  <c r="C1668" i="1"/>
  <c r="H1668" i="1" s="1"/>
  <c r="C1667" i="1"/>
  <c r="H1666" i="1"/>
  <c r="C1666" i="1"/>
  <c r="G1666" i="1" s="1"/>
  <c r="C1665" i="1"/>
  <c r="H1665" i="1" s="1"/>
  <c r="C1664" i="1"/>
  <c r="H1664" i="1" s="1"/>
  <c r="C1663" i="1"/>
  <c r="C1662" i="1"/>
  <c r="G1662" i="1" s="1"/>
  <c r="C1661" i="1"/>
  <c r="H1661" i="1" s="1"/>
  <c r="C1660" i="1"/>
  <c r="C1659" i="1"/>
  <c r="C1658" i="1"/>
  <c r="H1658" i="1" s="1"/>
  <c r="C1657" i="1"/>
  <c r="H1657" i="1" s="1"/>
  <c r="H1656" i="1"/>
  <c r="G1656" i="1"/>
  <c r="C1656" i="1"/>
  <c r="C1655" i="1"/>
  <c r="C1654" i="1"/>
  <c r="G1654" i="1" s="1"/>
  <c r="C1653" i="1"/>
  <c r="H1653" i="1" s="1"/>
  <c r="C1652" i="1"/>
  <c r="C1651" i="1"/>
  <c r="C1650" i="1"/>
  <c r="H1650" i="1" s="1"/>
  <c r="C1649" i="1"/>
  <c r="H1649" i="1" s="1"/>
  <c r="H1648" i="1"/>
  <c r="C1648" i="1"/>
  <c r="G1648" i="1" s="1"/>
  <c r="C1647" i="1"/>
  <c r="H1646" i="1"/>
  <c r="C1646" i="1"/>
  <c r="G1646" i="1" s="1"/>
  <c r="C1645" i="1"/>
  <c r="H1645" i="1" s="1"/>
  <c r="C1644" i="1"/>
  <c r="H1644" i="1" s="1"/>
  <c r="C1643" i="1"/>
  <c r="C1642" i="1"/>
  <c r="H1642" i="1" s="1"/>
  <c r="C1641" i="1"/>
  <c r="H1641" i="1" s="1"/>
  <c r="C1640" i="1"/>
  <c r="H1640" i="1" s="1"/>
  <c r="C1638" i="1"/>
  <c r="G1638" i="1" s="1"/>
  <c r="C1637" i="1"/>
  <c r="H1637" i="1" s="1"/>
  <c r="C1636" i="1"/>
  <c r="H1636" i="1" s="1"/>
  <c r="C1635" i="1"/>
  <c r="C1633" i="1"/>
  <c r="H1633" i="1" s="1"/>
  <c r="H1632" i="1"/>
  <c r="G1632" i="1"/>
  <c r="C1632" i="1"/>
  <c r="C1631" i="1"/>
  <c r="C1630" i="1"/>
  <c r="G1630" i="1" s="1"/>
  <c r="C1629" i="1"/>
  <c r="H1629" i="1" s="1"/>
  <c r="C1627" i="1"/>
  <c r="H1626" i="1"/>
  <c r="G1626" i="1"/>
  <c r="C1626" i="1"/>
  <c r="H1625" i="1"/>
  <c r="G1625" i="1"/>
  <c r="C1625" i="1"/>
  <c r="H1624" i="1"/>
  <c r="G1624" i="1"/>
  <c r="C1624" i="1"/>
  <c r="C1623" i="1"/>
  <c r="C1620" i="1"/>
  <c r="H1620" i="1" s="1"/>
  <c r="C1619" i="1"/>
  <c r="C1618" i="1"/>
  <c r="H1618" i="1" s="1"/>
  <c r="H1617" i="1"/>
  <c r="C1617" i="1"/>
  <c r="G1617" i="1" s="1"/>
  <c r="C1616" i="1"/>
  <c r="H1616" i="1" s="1"/>
  <c r="C1615" i="1"/>
  <c r="C1614" i="1"/>
  <c r="G1614" i="1" s="1"/>
  <c r="C1613" i="1"/>
  <c r="H1613" i="1" s="1"/>
  <c r="C1612" i="1"/>
  <c r="H1612" i="1" s="1"/>
  <c r="C1611" i="1"/>
  <c r="G1610" i="1"/>
  <c r="C1610" i="1"/>
  <c r="H1610" i="1" s="1"/>
  <c r="H1609" i="1"/>
  <c r="C1609" i="1"/>
  <c r="G1609" i="1" s="1"/>
  <c r="C1608" i="1"/>
  <c r="H1608" i="1" s="1"/>
  <c r="C1607" i="1"/>
  <c r="C1606" i="1"/>
  <c r="G1606" i="1" s="1"/>
  <c r="C1605" i="1"/>
  <c r="H1605" i="1" s="1"/>
  <c r="C1604" i="1"/>
  <c r="C1603" i="1"/>
  <c r="C1601" i="1"/>
  <c r="H1601" i="1" s="1"/>
  <c r="C1600" i="1"/>
  <c r="H1600" i="1" s="1"/>
  <c r="C1599" i="1"/>
  <c r="C1598" i="1"/>
  <c r="G1598" i="1" s="1"/>
  <c r="C1597" i="1"/>
  <c r="H1597" i="1" s="1"/>
  <c r="C1596" i="1"/>
  <c r="H1596" i="1" s="1"/>
  <c r="C1595" i="1"/>
  <c r="H1595" i="1" s="1"/>
  <c r="C1594" i="1"/>
  <c r="H1594" i="1" s="1"/>
  <c r="C1593" i="1"/>
  <c r="H1593" i="1" s="1"/>
  <c r="C1592" i="1"/>
  <c r="H1592" i="1" s="1"/>
  <c r="C1591" i="1"/>
  <c r="H1590" i="1"/>
  <c r="C1590" i="1"/>
  <c r="G1590" i="1" s="1"/>
  <c r="C1589" i="1"/>
  <c r="H1589" i="1" s="1"/>
  <c r="C1588" i="1"/>
  <c r="H1588" i="1" s="1"/>
  <c r="C1587" i="1"/>
  <c r="C1586" i="1"/>
  <c r="H1586" i="1" s="1"/>
  <c r="C1585" i="1"/>
  <c r="H1585" i="1" s="1"/>
  <c r="H1584" i="1"/>
  <c r="G1584" i="1"/>
  <c r="C1584" i="1"/>
  <c r="C1582" i="1"/>
  <c r="J1581" i="1"/>
  <c r="D1581" i="1"/>
  <c r="C1581" i="1"/>
  <c r="J1580" i="1"/>
  <c r="H1580" i="1"/>
  <c r="I1580" i="1" s="1"/>
  <c r="G1580" i="1"/>
  <c r="D1580" i="1"/>
  <c r="C1580" i="1"/>
  <c r="J1579" i="1"/>
  <c r="G1579" i="1"/>
  <c r="D1579" i="1"/>
  <c r="C1579" i="1"/>
  <c r="H1579" i="1" s="1"/>
  <c r="D1578" i="1"/>
  <c r="C1578" i="1"/>
  <c r="J1578" i="1" s="1"/>
  <c r="H1577" i="1"/>
  <c r="G1577" i="1"/>
  <c r="D1577" i="1"/>
  <c r="C1577" i="1"/>
  <c r="G1576" i="1"/>
  <c r="D1576" i="1"/>
  <c r="J1576" i="1" s="1"/>
  <c r="C1576" i="1"/>
  <c r="H1575" i="1"/>
  <c r="G1575" i="1"/>
  <c r="D1575" i="1"/>
  <c r="C1575" i="1"/>
  <c r="J1575" i="1" s="1"/>
  <c r="D1574" i="1"/>
  <c r="C1574" i="1"/>
  <c r="D1573" i="1"/>
  <c r="G1573" i="1" s="1"/>
  <c r="C1573" i="1"/>
  <c r="C1572" i="1"/>
  <c r="C1571" i="1"/>
  <c r="D1570" i="1"/>
  <c r="C1570" i="1"/>
  <c r="H1569" i="1"/>
  <c r="D1569" i="1"/>
  <c r="C1569" i="1"/>
  <c r="J1569" i="1" s="1"/>
  <c r="D1568" i="1"/>
  <c r="C1568" i="1"/>
  <c r="J1567" i="1"/>
  <c r="I1567" i="1"/>
  <c r="H1567" i="1"/>
  <c r="G1567" i="1"/>
  <c r="D1567" i="1"/>
  <c r="C1567" i="1"/>
  <c r="D1566" i="1"/>
  <c r="C1566" i="1"/>
  <c r="H1565" i="1"/>
  <c r="G1565" i="1"/>
  <c r="I1565" i="1" s="1"/>
  <c r="D1565" i="1"/>
  <c r="C1565" i="1"/>
  <c r="J1565" i="1" s="1"/>
  <c r="D1564" i="1"/>
  <c r="C1564" i="1"/>
  <c r="D1563" i="1"/>
  <c r="G1563" i="1" s="1"/>
  <c r="C1563" i="1"/>
  <c r="H1563" i="1" s="1"/>
  <c r="H1562" i="1"/>
  <c r="D1562" i="1"/>
  <c r="C1562" i="1"/>
  <c r="J1562" i="1" s="1"/>
  <c r="J1561" i="1"/>
  <c r="D1561" i="1"/>
  <c r="C1561" i="1"/>
  <c r="J1560" i="1"/>
  <c r="I1560" i="1"/>
  <c r="H1560" i="1"/>
  <c r="G1560" i="1"/>
  <c r="D1560" i="1"/>
  <c r="C1560" i="1"/>
  <c r="G1559" i="1"/>
  <c r="D1559" i="1"/>
  <c r="J1559" i="1" s="1"/>
  <c r="C1559" i="1"/>
  <c r="H1558" i="1"/>
  <c r="G1558" i="1"/>
  <c r="D1558" i="1"/>
  <c r="C1558" i="1"/>
  <c r="J1558" i="1" s="1"/>
  <c r="D1557" i="1"/>
  <c r="C1557" i="1"/>
  <c r="D1556" i="1"/>
  <c r="G1556" i="1" s="1"/>
  <c r="C1556" i="1"/>
  <c r="D1555" i="1"/>
  <c r="C1555" i="1"/>
  <c r="J1554" i="1"/>
  <c r="I1554" i="1"/>
  <c r="H1554" i="1"/>
  <c r="G1554" i="1"/>
  <c r="D1554" i="1"/>
  <c r="C1554" i="1"/>
  <c r="J1553" i="1"/>
  <c r="D1553" i="1"/>
  <c r="G1553" i="1" s="1"/>
  <c r="C1553" i="1"/>
  <c r="G1552" i="1"/>
  <c r="D1552" i="1"/>
  <c r="C1552" i="1"/>
  <c r="D1551" i="1"/>
  <c r="C1551" i="1"/>
  <c r="J1550" i="1"/>
  <c r="H1550" i="1"/>
  <c r="G1550" i="1"/>
  <c r="I1550" i="1" s="1"/>
  <c r="D1550" i="1"/>
  <c r="C1550" i="1"/>
  <c r="G1549" i="1"/>
  <c r="D1549" i="1"/>
  <c r="C1549" i="1"/>
  <c r="D1548" i="1"/>
  <c r="C1548" i="1"/>
  <c r="H1547" i="1"/>
  <c r="D1547" i="1"/>
  <c r="C1547" i="1"/>
  <c r="H1546" i="1"/>
  <c r="G1546" i="1"/>
  <c r="I1546" i="1" s="1"/>
  <c r="D1546" i="1"/>
  <c r="J1546" i="1" s="1"/>
  <c r="C1546" i="1"/>
  <c r="H1545" i="1"/>
  <c r="D1545" i="1"/>
  <c r="C1545" i="1"/>
  <c r="J1545" i="1" s="1"/>
  <c r="D1544" i="1"/>
  <c r="J1544" i="1" s="1"/>
  <c r="C1544" i="1"/>
  <c r="J1543" i="1"/>
  <c r="D1543" i="1"/>
  <c r="C1543" i="1"/>
  <c r="G1543" i="1" s="1"/>
  <c r="J1542" i="1"/>
  <c r="I1542" i="1"/>
  <c r="H1542" i="1"/>
  <c r="G1542" i="1"/>
  <c r="D1542" i="1"/>
  <c r="C1542" i="1"/>
  <c r="D1541" i="1"/>
  <c r="H1541" i="1" s="1"/>
  <c r="C1541" i="1"/>
  <c r="H1540" i="1"/>
  <c r="D1540" i="1"/>
  <c r="C1540" i="1"/>
  <c r="G1540" i="1" s="1"/>
  <c r="H1539" i="1"/>
  <c r="D1539" i="1"/>
  <c r="C1539" i="1"/>
  <c r="G1539" i="1" s="1"/>
  <c r="C1538" i="1"/>
  <c r="D1536" i="1"/>
  <c r="C1536" i="1"/>
  <c r="D1535" i="1"/>
  <c r="C1535" i="1"/>
  <c r="D1534" i="1"/>
  <c r="C1534" i="1"/>
  <c r="D1533" i="1"/>
  <c r="H1533" i="1" s="1"/>
  <c r="C1533" i="1"/>
  <c r="H1532" i="1"/>
  <c r="D1532" i="1"/>
  <c r="C1532" i="1"/>
  <c r="G1532" i="1" s="1"/>
  <c r="D1531" i="1"/>
  <c r="G1531" i="1" s="1"/>
  <c r="C1531" i="1"/>
  <c r="D1530" i="1"/>
  <c r="C1530" i="1"/>
  <c r="D1529" i="1"/>
  <c r="G1529" i="1" s="1"/>
  <c r="C1529" i="1"/>
  <c r="D1528" i="1"/>
  <c r="C1528" i="1"/>
  <c r="D1527" i="1"/>
  <c r="H1527" i="1" s="1"/>
  <c r="C1527" i="1"/>
  <c r="D1526" i="1"/>
  <c r="H1526" i="1" s="1"/>
  <c r="C1526" i="1"/>
  <c r="D1524" i="1"/>
  <c r="H1524" i="1" s="1"/>
  <c r="C1524" i="1"/>
  <c r="D1523" i="1"/>
  <c r="H1523" i="1" s="1"/>
  <c r="C1523" i="1"/>
  <c r="D1522" i="1"/>
  <c r="C1522" i="1"/>
  <c r="D1521" i="1"/>
  <c r="C1521" i="1"/>
  <c r="D1520" i="1"/>
  <c r="C1520" i="1"/>
  <c r="D1519" i="1"/>
  <c r="H1519" i="1" s="1"/>
  <c r="C1519" i="1"/>
  <c r="D1518" i="1"/>
  <c r="C1518" i="1"/>
  <c r="D1517" i="1"/>
  <c r="H1517" i="1" s="1"/>
  <c r="C1517" i="1"/>
  <c r="D1516" i="1"/>
  <c r="C1516" i="1"/>
  <c r="G1515" i="1"/>
  <c r="D1515" i="1"/>
  <c r="H1515" i="1" s="1"/>
  <c r="C1515" i="1"/>
  <c r="D1514" i="1"/>
  <c r="H1514" i="1" s="1"/>
  <c r="C1514" i="1"/>
  <c r="G1513" i="1"/>
  <c r="D1513" i="1"/>
  <c r="H1513" i="1" s="1"/>
  <c r="C1513" i="1"/>
  <c r="D1512" i="1"/>
  <c r="H1512" i="1" s="1"/>
  <c r="C1512" i="1"/>
  <c r="D1511" i="1"/>
  <c r="H1511" i="1" s="1"/>
  <c r="C1511" i="1"/>
  <c r="D1509" i="1"/>
  <c r="G1509" i="1" s="1"/>
  <c r="C1509" i="1"/>
  <c r="D1508" i="1"/>
  <c r="C1508" i="1"/>
  <c r="D1507" i="1"/>
  <c r="H1507" i="1" s="1"/>
  <c r="C1507" i="1"/>
  <c r="D1506" i="1"/>
  <c r="C1506" i="1"/>
  <c r="D1505" i="1"/>
  <c r="H1505" i="1" s="1"/>
  <c r="C1505" i="1"/>
  <c r="D1504" i="1"/>
  <c r="H1504" i="1" s="1"/>
  <c r="C1504" i="1"/>
  <c r="D1503" i="1"/>
  <c r="H1503" i="1" s="1"/>
  <c r="C1503" i="1"/>
  <c r="D1502" i="1"/>
  <c r="C1502" i="1"/>
  <c r="D1501" i="1"/>
  <c r="H1501" i="1" s="1"/>
  <c r="C1501" i="1"/>
  <c r="D1500" i="1"/>
  <c r="C1500" i="1"/>
  <c r="H1499" i="1"/>
  <c r="D1499" i="1"/>
  <c r="G1499" i="1" s="1"/>
  <c r="C1499" i="1"/>
  <c r="D1498" i="1"/>
  <c r="H1498" i="1" s="1"/>
  <c r="C1498" i="1"/>
  <c r="D1497" i="1"/>
  <c r="H1497" i="1" s="1"/>
  <c r="C1497" i="1"/>
  <c r="D1496" i="1"/>
  <c r="H1496" i="1" s="1"/>
  <c r="C1496" i="1"/>
  <c r="D1495" i="1"/>
  <c r="H1495" i="1" s="1"/>
  <c r="C1495" i="1"/>
  <c r="D1494" i="1"/>
  <c r="H1494" i="1" s="1"/>
  <c r="C1494" i="1"/>
  <c r="D1493" i="1"/>
  <c r="H1493" i="1" s="1"/>
  <c r="C1493" i="1"/>
  <c r="D1492" i="1"/>
  <c r="C1492" i="1"/>
  <c r="G1491" i="1"/>
  <c r="D1491" i="1"/>
  <c r="H1491" i="1" s="1"/>
  <c r="C1491" i="1"/>
  <c r="D1490" i="1"/>
  <c r="C1490" i="1"/>
  <c r="D1489" i="1"/>
  <c r="H1489" i="1" s="1"/>
  <c r="C1489" i="1"/>
  <c r="D1488" i="1"/>
  <c r="H1488" i="1" s="1"/>
  <c r="C1488" i="1"/>
  <c r="D1487" i="1"/>
  <c r="G1487" i="1" s="1"/>
  <c r="C1487" i="1"/>
  <c r="D1486" i="1"/>
  <c r="C1486" i="1"/>
  <c r="H1484" i="1"/>
  <c r="D1484" i="1"/>
  <c r="C1484" i="1"/>
  <c r="D1483" i="1"/>
  <c r="H1483" i="1" s="1"/>
  <c r="C1483" i="1"/>
  <c r="D1482" i="1"/>
  <c r="H1482" i="1" s="1"/>
  <c r="C1482" i="1"/>
  <c r="G1482" i="1" s="1"/>
  <c r="D1481" i="1"/>
  <c r="H1481" i="1" s="1"/>
  <c r="C1481" i="1"/>
  <c r="D1480" i="1"/>
  <c r="C1480" i="1"/>
  <c r="D1479" i="1"/>
  <c r="G1479" i="1" s="1"/>
  <c r="C1479" i="1"/>
  <c r="C1478" i="1"/>
  <c r="D1477" i="1"/>
  <c r="H1477" i="1" s="1"/>
  <c r="C1477" i="1"/>
  <c r="D1476" i="1"/>
  <c r="H1476" i="1" s="1"/>
  <c r="C1476" i="1"/>
  <c r="D1475" i="1"/>
  <c r="H1475" i="1" s="1"/>
  <c r="C1475" i="1"/>
  <c r="D1474" i="1"/>
  <c r="C1474" i="1"/>
  <c r="D1473" i="1"/>
  <c r="H1473" i="1" s="1"/>
  <c r="C1473" i="1"/>
  <c r="D1472" i="1"/>
  <c r="C1472" i="1"/>
  <c r="D1471" i="1"/>
  <c r="H1471" i="1" s="1"/>
  <c r="C1471" i="1"/>
  <c r="D1470" i="1"/>
  <c r="H1470" i="1" s="1"/>
  <c r="C1470" i="1"/>
  <c r="D1469" i="1"/>
  <c r="H1469" i="1" s="1"/>
  <c r="C1469" i="1"/>
  <c r="D1468" i="1"/>
  <c r="H1468" i="1" s="1"/>
  <c r="C1468" i="1"/>
  <c r="H1467" i="1"/>
  <c r="D1467" i="1"/>
  <c r="G1467" i="1" s="1"/>
  <c r="C1467" i="1"/>
  <c r="D1466" i="1"/>
  <c r="H1466" i="1" s="1"/>
  <c r="C1466" i="1"/>
  <c r="H1465" i="1"/>
  <c r="G1465" i="1"/>
  <c r="D1465" i="1"/>
  <c r="C1465" i="1"/>
  <c r="D1464" i="1"/>
  <c r="C1464" i="1"/>
  <c r="D1463" i="1"/>
  <c r="H1463" i="1" s="1"/>
  <c r="C1463" i="1"/>
  <c r="D1462" i="1"/>
  <c r="C1462" i="1"/>
  <c r="D1461" i="1"/>
  <c r="H1461" i="1" s="1"/>
  <c r="C1461" i="1"/>
  <c r="D1460" i="1"/>
  <c r="H1460" i="1" s="1"/>
  <c r="C1460" i="1"/>
  <c r="D1459" i="1"/>
  <c r="H1459" i="1" s="1"/>
  <c r="C1459" i="1"/>
  <c r="D1458" i="1"/>
  <c r="C1458" i="1"/>
  <c r="D1457" i="1"/>
  <c r="G1457" i="1" s="1"/>
  <c r="C1457" i="1"/>
  <c r="D1456" i="1"/>
  <c r="C1456" i="1"/>
  <c r="H1455" i="1"/>
  <c r="D1455" i="1"/>
  <c r="G1455" i="1" s="1"/>
  <c r="C1455" i="1"/>
  <c r="D1454" i="1"/>
  <c r="H1454" i="1" s="1"/>
  <c r="C1454" i="1"/>
  <c r="G1453" i="1"/>
  <c r="D1453" i="1"/>
  <c r="H1453" i="1" s="1"/>
  <c r="C1453" i="1"/>
  <c r="D1452" i="1"/>
  <c r="H1452" i="1" s="1"/>
  <c r="C1452" i="1"/>
  <c r="D1451" i="1"/>
  <c r="H1451" i="1" s="1"/>
  <c r="C1451" i="1"/>
  <c r="D1450" i="1"/>
  <c r="H1450" i="1" s="1"/>
  <c r="C1450" i="1"/>
  <c r="D1449" i="1"/>
  <c r="H1449" i="1" s="1"/>
  <c r="C1449" i="1"/>
  <c r="D1448" i="1"/>
  <c r="C1448" i="1"/>
  <c r="D1447" i="1"/>
  <c r="H1447" i="1" s="1"/>
  <c r="C1447" i="1"/>
  <c r="D1446" i="1"/>
  <c r="C1446" i="1"/>
  <c r="D1445" i="1"/>
  <c r="G1445" i="1" s="1"/>
  <c r="C1445" i="1"/>
  <c r="D1444" i="1"/>
  <c r="H1444" i="1" s="1"/>
  <c r="C1444" i="1"/>
  <c r="G1443" i="1"/>
  <c r="D1443" i="1"/>
  <c r="H1443" i="1" s="1"/>
  <c r="C1443" i="1"/>
  <c r="D1442" i="1"/>
  <c r="C1442" i="1"/>
  <c r="D1441" i="1"/>
  <c r="H1441" i="1" s="1"/>
  <c r="C1441" i="1"/>
  <c r="D1440" i="1"/>
  <c r="C1440" i="1"/>
  <c r="D1439" i="1"/>
  <c r="H1439" i="1" s="1"/>
  <c r="C1439" i="1"/>
  <c r="D1438" i="1"/>
  <c r="H1438" i="1" s="1"/>
  <c r="C1438" i="1"/>
  <c r="D1437" i="1"/>
  <c r="H1437" i="1" s="1"/>
  <c r="C1437" i="1"/>
  <c r="H1436" i="1"/>
  <c r="D1436" i="1"/>
  <c r="C1436" i="1"/>
  <c r="C1435" i="1"/>
  <c r="D1434" i="1"/>
  <c r="H1434" i="1" s="1"/>
  <c r="C1434" i="1"/>
  <c r="G1434" i="1" s="1"/>
  <c r="D1433" i="1"/>
  <c r="H1433" i="1" s="1"/>
  <c r="C1433" i="1"/>
  <c r="D1432" i="1"/>
  <c r="C1432" i="1"/>
  <c r="D1430" i="1"/>
  <c r="C1430" i="1"/>
  <c r="D1429" i="1"/>
  <c r="H1429" i="1" s="1"/>
  <c r="C1429" i="1"/>
  <c r="D1428" i="1"/>
  <c r="C1428" i="1"/>
  <c r="G1428" i="1" s="1"/>
  <c r="H1427" i="1"/>
  <c r="G1427" i="1"/>
  <c r="D1427" i="1"/>
  <c r="C1427" i="1"/>
  <c r="D1426" i="1"/>
  <c r="H1426" i="1" s="1"/>
  <c r="C1426" i="1"/>
  <c r="H1425" i="1"/>
  <c r="G1425" i="1"/>
  <c r="D1425" i="1"/>
  <c r="C1425" i="1"/>
  <c r="C1424" i="1"/>
  <c r="D1423" i="1"/>
  <c r="H1423" i="1" s="1"/>
  <c r="C1423" i="1"/>
  <c r="D1422" i="1"/>
  <c r="H1422" i="1" s="1"/>
  <c r="C1422" i="1"/>
  <c r="D1421" i="1"/>
  <c r="H1421" i="1" s="1"/>
  <c r="C1421" i="1"/>
  <c r="D1420" i="1"/>
  <c r="C1420" i="1"/>
  <c r="D1419" i="1"/>
  <c r="H1419" i="1" s="1"/>
  <c r="C1419" i="1"/>
  <c r="D1418" i="1"/>
  <c r="C1418" i="1"/>
  <c r="H1417" i="1"/>
  <c r="D1417" i="1"/>
  <c r="G1417" i="1" s="1"/>
  <c r="C1417" i="1"/>
  <c r="D1416" i="1"/>
  <c r="H1416" i="1" s="1"/>
  <c r="C1416" i="1"/>
  <c r="G1415" i="1"/>
  <c r="D1415" i="1"/>
  <c r="H1415" i="1" s="1"/>
  <c r="C1415" i="1"/>
  <c r="D1414" i="1"/>
  <c r="C1414" i="1"/>
  <c r="D1413" i="1"/>
  <c r="H1413" i="1" s="1"/>
  <c r="C1413" i="1"/>
  <c r="D1412" i="1"/>
  <c r="C1412" i="1"/>
  <c r="D1411" i="1"/>
  <c r="H1411" i="1" s="1"/>
  <c r="C1411" i="1"/>
  <c r="H1410" i="1"/>
  <c r="D1410" i="1"/>
  <c r="C1410" i="1"/>
  <c r="C1409" i="1"/>
  <c r="D1408" i="1"/>
  <c r="H1408" i="1" s="1"/>
  <c r="C1408" i="1"/>
  <c r="D1407" i="1"/>
  <c r="H1407" i="1" s="1"/>
  <c r="C1407" i="1"/>
  <c r="D1406" i="1"/>
  <c r="H1406" i="1" s="1"/>
  <c r="C1406" i="1"/>
  <c r="D1405" i="1"/>
  <c r="H1405" i="1" s="1"/>
  <c r="C1405" i="1"/>
  <c r="D1404" i="1"/>
  <c r="C1404" i="1"/>
  <c r="D1403" i="1"/>
  <c r="H1403" i="1" s="1"/>
  <c r="C1403" i="1"/>
  <c r="D1402" i="1"/>
  <c r="C1402" i="1"/>
  <c r="C1401" i="1"/>
  <c r="D1400" i="1"/>
  <c r="C1400" i="1"/>
  <c r="D1399" i="1"/>
  <c r="C1399" i="1"/>
  <c r="H1399" i="1" s="1"/>
  <c r="D1398" i="1"/>
  <c r="C1398" i="1"/>
  <c r="G1398" i="1" s="1"/>
  <c r="D1397" i="1"/>
  <c r="C1397" i="1"/>
  <c r="D1396" i="1"/>
  <c r="C1396" i="1"/>
  <c r="G1396" i="1" s="1"/>
  <c r="D1395" i="1"/>
  <c r="C1395" i="1"/>
  <c r="H1395" i="1" s="1"/>
  <c r="D1394" i="1"/>
  <c r="C1394" i="1"/>
  <c r="D1393" i="1"/>
  <c r="H1393" i="1" s="1"/>
  <c r="C1393" i="1"/>
  <c r="G1393" i="1" s="1"/>
  <c r="H1392"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H1379" i="1"/>
  <c r="D1379" i="1"/>
  <c r="C1379" i="1"/>
  <c r="G1379" i="1" s="1"/>
  <c r="D1378" i="1"/>
  <c r="C1378" i="1"/>
  <c r="D1377" i="1"/>
  <c r="C1377" i="1"/>
  <c r="D1376" i="1"/>
  <c r="C1376" i="1"/>
  <c r="G1376" i="1" s="1"/>
  <c r="D1375" i="1"/>
  <c r="C1375" i="1"/>
  <c r="D1374" i="1"/>
  <c r="C1374" i="1"/>
  <c r="D1373" i="1"/>
  <c r="H1373" i="1" s="1"/>
  <c r="C1373" i="1"/>
  <c r="D1372" i="1"/>
  <c r="C1372" i="1"/>
  <c r="D1371" i="1"/>
  <c r="C1371" i="1"/>
  <c r="D1370" i="1"/>
  <c r="C1370" i="1"/>
  <c r="D1369" i="1"/>
  <c r="H1369" i="1" s="1"/>
  <c r="C1369" i="1"/>
  <c r="D1368" i="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H1359" i="1"/>
  <c r="D1359" i="1"/>
  <c r="G1359" i="1" s="1"/>
  <c r="C1359" i="1"/>
  <c r="D1358" i="1"/>
  <c r="H1358" i="1" s="1"/>
  <c r="C1358" i="1"/>
  <c r="D1357" i="1"/>
  <c r="H1357" i="1" s="1"/>
  <c r="C1357" i="1"/>
  <c r="D1356" i="1"/>
  <c r="H1356" i="1" s="1"/>
  <c r="C1356" i="1"/>
  <c r="D1355" i="1"/>
  <c r="H1355" i="1" s="1"/>
  <c r="C1355" i="1"/>
  <c r="D1354" i="1"/>
  <c r="H1354" i="1" s="1"/>
  <c r="C1354" i="1"/>
  <c r="D1353" i="1"/>
  <c r="H1353" i="1" s="1"/>
  <c r="C1353" i="1"/>
  <c r="G1352" i="1"/>
  <c r="D1352" i="1"/>
  <c r="H1352" i="1" s="1"/>
  <c r="C1352" i="1"/>
  <c r="D1351" i="1"/>
  <c r="H1351" i="1" s="1"/>
  <c r="C1351" i="1"/>
  <c r="D1350" i="1"/>
  <c r="H1350" i="1" s="1"/>
  <c r="C1350" i="1"/>
  <c r="D1349" i="1"/>
  <c r="H1349" i="1" s="1"/>
  <c r="C1349" i="1"/>
  <c r="G1348" i="1"/>
  <c r="D1348" i="1"/>
  <c r="H1348" i="1" s="1"/>
  <c r="C1348" i="1"/>
  <c r="D1347" i="1"/>
  <c r="H1347" i="1" s="1"/>
  <c r="C1347" i="1"/>
  <c r="D1346" i="1"/>
  <c r="H1346" i="1" s="1"/>
  <c r="C1346" i="1"/>
  <c r="D1345" i="1"/>
  <c r="H1345" i="1" s="1"/>
  <c r="C1345" i="1"/>
  <c r="G1344" i="1"/>
  <c r="D1344" i="1"/>
  <c r="H1344" i="1" s="1"/>
  <c r="C1344" i="1"/>
  <c r="D1343" i="1"/>
  <c r="H1343" i="1" s="1"/>
  <c r="C1343" i="1"/>
  <c r="G1342" i="1"/>
  <c r="D1342" i="1"/>
  <c r="H1342" i="1" s="1"/>
  <c r="C1342" i="1"/>
  <c r="D1341" i="1"/>
  <c r="H1341" i="1" s="1"/>
  <c r="C1341" i="1"/>
  <c r="D1340" i="1"/>
  <c r="H1340" i="1" s="1"/>
  <c r="C1340" i="1"/>
  <c r="D1339" i="1"/>
  <c r="H1339" i="1" s="1"/>
  <c r="C1339" i="1"/>
  <c r="D1338" i="1"/>
  <c r="H1338" i="1" s="1"/>
  <c r="C1338" i="1"/>
  <c r="D1337" i="1"/>
  <c r="H1337" i="1" s="1"/>
  <c r="C1337" i="1"/>
  <c r="G1336"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C1325" i="1"/>
  <c r="H1325" i="1" s="1"/>
  <c r="D1324" i="1"/>
  <c r="C1324" i="1"/>
  <c r="H1323" i="1"/>
  <c r="D1323" i="1"/>
  <c r="G1323" i="1" s="1"/>
  <c r="C1323" i="1"/>
  <c r="D1322" i="1"/>
  <c r="C1322" i="1"/>
  <c r="D1321" i="1"/>
  <c r="H1321" i="1" s="1"/>
  <c r="C1321" i="1"/>
  <c r="D1320" i="1"/>
  <c r="C1320" i="1"/>
  <c r="D1319" i="1"/>
  <c r="G1319" i="1" s="1"/>
  <c r="C1319" i="1"/>
  <c r="H1319" i="1" s="1"/>
  <c r="D1318" i="1"/>
  <c r="C1318" i="1"/>
  <c r="D1317" i="1"/>
  <c r="C1317" i="1"/>
  <c r="H1317" i="1" s="1"/>
  <c r="D1316" i="1"/>
  <c r="H1316" i="1" s="1"/>
  <c r="C1316" i="1"/>
  <c r="H1315" i="1"/>
  <c r="D1315" i="1"/>
  <c r="G1315" i="1" s="1"/>
  <c r="C1315" i="1"/>
  <c r="D1314" i="1"/>
  <c r="H1314" i="1" s="1"/>
  <c r="C1314" i="1"/>
  <c r="H1313" i="1"/>
  <c r="D1313" i="1"/>
  <c r="G1313" i="1" s="1"/>
  <c r="C1313" i="1"/>
  <c r="D1312" i="1"/>
  <c r="H1312" i="1" s="1"/>
  <c r="C1312" i="1"/>
  <c r="H1311" i="1"/>
  <c r="D1311" i="1"/>
  <c r="G1311" i="1" s="1"/>
  <c r="C1311" i="1"/>
  <c r="D1310" i="1"/>
  <c r="H1310" i="1" s="1"/>
  <c r="C1310" i="1"/>
  <c r="D1309" i="1"/>
  <c r="H1309" i="1" s="1"/>
  <c r="C1309" i="1"/>
  <c r="D1308" i="1"/>
  <c r="H1308" i="1" s="1"/>
  <c r="C1308" i="1"/>
  <c r="D1307" i="1"/>
  <c r="C1307" i="1"/>
  <c r="D1306" i="1"/>
  <c r="H1306" i="1" s="1"/>
  <c r="C1306" i="1"/>
  <c r="D1305" i="1"/>
  <c r="H1305" i="1" s="1"/>
  <c r="C1305" i="1"/>
  <c r="D1304" i="1"/>
  <c r="H1304" i="1" s="1"/>
  <c r="C1304" i="1"/>
  <c r="D1303" i="1"/>
  <c r="H1303" i="1" s="1"/>
  <c r="C1303" i="1"/>
  <c r="G1302" i="1"/>
  <c r="D1302" i="1"/>
  <c r="H1302" i="1" s="1"/>
  <c r="C1302" i="1"/>
  <c r="G1301" i="1"/>
  <c r="D1301" i="1"/>
  <c r="H1301" i="1" s="1"/>
  <c r="C1301" i="1"/>
  <c r="C1300" i="1"/>
  <c r="D1299" i="1"/>
  <c r="C1299" i="1"/>
  <c r="D1298" i="1"/>
  <c r="H1298" i="1" s="1"/>
  <c r="C1298" i="1"/>
  <c r="D1297" i="1"/>
  <c r="C1297" i="1"/>
  <c r="D1296" i="1"/>
  <c r="C1296" i="1"/>
  <c r="D1295" i="1"/>
  <c r="C1295" i="1"/>
  <c r="D1294" i="1"/>
  <c r="C1294" i="1"/>
  <c r="D1293" i="1"/>
  <c r="H1293" i="1" s="1"/>
  <c r="C1293" i="1"/>
  <c r="D1292" i="1"/>
  <c r="C1292" i="1"/>
  <c r="D1291" i="1"/>
  <c r="H1291" i="1" s="1"/>
  <c r="C1291" i="1"/>
  <c r="D1290" i="1"/>
  <c r="C1290" i="1"/>
  <c r="G1290" i="1" s="1"/>
  <c r="D1289" i="1"/>
  <c r="C1289" i="1"/>
  <c r="H1289" i="1" s="1"/>
  <c r="D1288" i="1"/>
  <c r="C1288" i="1"/>
  <c r="D1287" i="1"/>
  <c r="C1287" i="1"/>
  <c r="D1286" i="1"/>
  <c r="C1286" i="1"/>
  <c r="G1286" i="1" s="1"/>
  <c r="D1285" i="1"/>
  <c r="C1285" i="1"/>
  <c r="G1284" i="1"/>
  <c r="D1284" i="1"/>
  <c r="C1284" i="1"/>
  <c r="D1283" i="1"/>
  <c r="H1283" i="1" s="1"/>
  <c r="C1283" i="1"/>
  <c r="D1282" i="1"/>
  <c r="C1282" i="1"/>
  <c r="D1281" i="1"/>
  <c r="C1281" i="1"/>
  <c r="D1280" i="1"/>
  <c r="C1280" i="1"/>
  <c r="D1279" i="1"/>
  <c r="C1279" i="1"/>
  <c r="D1278" i="1"/>
  <c r="D1277" i="1"/>
  <c r="C1277" i="1"/>
  <c r="H1277" i="1" s="1"/>
  <c r="D1276" i="1"/>
  <c r="H1276" i="1" s="1"/>
  <c r="C1276" i="1"/>
  <c r="G1275" i="1"/>
  <c r="D1275" i="1"/>
  <c r="C1275" i="1"/>
  <c r="D1274" i="1"/>
  <c r="C1274" i="1"/>
  <c r="G1273" i="1"/>
  <c r="D1273" i="1"/>
  <c r="C1273" i="1"/>
  <c r="H1273" i="1" s="1"/>
  <c r="D1272" i="1"/>
  <c r="C1272" i="1"/>
  <c r="D1271" i="1"/>
  <c r="C1271" i="1"/>
  <c r="G1271" i="1" s="1"/>
  <c r="D1270" i="1"/>
  <c r="H1270" i="1" s="1"/>
  <c r="C1270" i="1"/>
  <c r="D1269" i="1"/>
  <c r="C1269" i="1"/>
  <c r="G1269" i="1" s="1"/>
  <c r="D1268" i="1"/>
  <c r="C1268" i="1"/>
  <c r="G1267" i="1"/>
  <c r="D1267" i="1"/>
  <c r="H1267" i="1" s="1"/>
  <c r="C1267" i="1"/>
  <c r="D1266" i="1"/>
  <c r="H1266" i="1" s="1"/>
  <c r="C1266" i="1"/>
  <c r="D1265" i="1"/>
  <c r="H1265" i="1" s="1"/>
  <c r="C1265" i="1"/>
  <c r="D1264" i="1"/>
  <c r="C1264" i="1"/>
  <c r="H1263" i="1"/>
  <c r="D1263" i="1"/>
  <c r="G1263" i="1" s="1"/>
  <c r="C1263" i="1"/>
  <c r="D1262" i="1"/>
  <c r="H1262" i="1" s="1"/>
  <c r="C1262" i="1"/>
  <c r="D1261" i="1"/>
  <c r="H1261" i="1" s="1"/>
  <c r="C1261" i="1"/>
  <c r="D1260" i="1"/>
  <c r="D1258" i="1"/>
  <c r="H1258" i="1" s="1"/>
  <c r="C1258" i="1"/>
  <c r="D1257" i="1"/>
  <c r="H1257" i="1" s="1"/>
  <c r="C1257" i="1"/>
  <c r="D1256" i="1"/>
  <c r="H1256" i="1" s="1"/>
  <c r="C1256" i="1"/>
  <c r="D1254" i="1"/>
  <c r="H1254" i="1" s="1"/>
  <c r="C1254" i="1"/>
  <c r="D1253" i="1"/>
  <c r="G1253" i="1" s="1"/>
  <c r="C1253" i="1"/>
  <c r="D1252" i="1"/>
  <c r="H1252" i="1" s="1"/>
  <c r="C1252" i="1"/>
  <c r="H1251" i="1"/>
  <c r="G1251" i="1"/>
  <c r="D1251" i="1"/>
  <c r="C1251" i="1"/>
  <c r="D1250" i="1"/>
  <c r="H1250" i="1" s="1"/>
  <c r="C1250" i="1"/>
  <c r="D1249" i="1"/>
  <c r="H1249" i="1" s="1"/>
  <c r="C1249" i="1"/>
  <c r="G1248" i="1"/>
  <c r="D1248" i="1"/>
  <c r="H1248" i="1" s="1"/>
  <c r="C1248" i="1"/>
  <c r="H1247" i="1"/>
  <c r="G1247" i="1"/>
  <c r="D1247" i="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H1239" i="1"/>
  <c r="D1239" i="1"/>
  <c r="G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H1227" i="1"/>
  <c r="D1227" i="1"/>
  <c r="G1227" i="1" s="1"/>
  <c r="C1227" i="1"/>
  <c r="D1226" i="1"/>
  <c r="H1226" i="1" s="1"/>
  <c r="C1226" i="1"/>
  <c r="D1225" i="1"/>
  <c r="H1225" i="1" s="1"/>
  <c r="C1225" i="1"/>
  <c r="H1224" i="1"/>
  <c r="D1224" i="1"/>
  <c r="G1224" i="1" s="1"/>
  <c r="C1224" i="1"/>
  <c r="C1223" i="1"/>
  <c r="D1222" i="1"/>
  <c r="H1222" i="1" s="1"/>
  <c r="C1222" i="1"/>
  <c r="D1221" i="1"/>
  <c r="H1221" i="1" s="1"/>
  <c r="C1221" i="1"/>
  <c r="G1220"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H1210" i="1"/>
  <c r="D1210" i="1"/>
  <c r="G1210" i="1" s="1"/>
  <c r="C1210" i="1"/>
  <c r="D1209" i="1"/>
  <c r="H1209" i="1" s="1"/>
  <c r="C1209" i="1"/>
  <c r="D1208" i="1"/>
  <c r="H1208" i="1" s="1"/>
  <c r="C1208" i="1"/>
  <c r="H1206" i="1"/>
  <c r="D1206" i="1"/>
  <c r="C1206" i="1"/>
  <c r="G1206" i="1" s="1"/>
  <c r="D1205" i="1"/>
  <c r="C1205" i="1"/>
  <c r="D1204" i="1"/>
  <c r="C1204" i="1"/>
  <c r="H1204" i="1" s="1"/>
  <c r="D1203" i="1"/>
  <c r="C1203" i="1"/>
  <c r="D1202" i="1"/>
  <c r="C1202" i="1"/>
  <c r="G1202" i="1" s="1"/>
  <c r="D1201" i="1"/>
  <c r="C1201" i="1"/>
  <c r="D1200" i="1"/>
  <c r="H1200" i="1" s="1"/>
  <c r="C1200" i="1"/>
  <c r="D1199" i="1"/>
  <c r="H1199" i="1" s="1"/>
  <c r="C1199" i="1"/>
  <c r="D1198" i="1"/>
  <c r="H1198" i="1" s="1"/>
  <c r="C1198" i="1"/>
  <c r="D1197" i="1"/>
  <c r="C1197" i="1"/>
  <c r="D1196" i="1"/>
  <c r="C1196" i="1"/>
  <c r="D1195" i="1"/>
  <c r="C1195" i="1"/>
  <c r="D1194" i="1"/>
  <c r="C1194" i="1"/>
  <c r="D1193" i="1"/>
  <c r="C1193" i="1"/>
  <c r="D1192" i="1"/>
  <c r="H1192" i="1" s="1"/>
  <c r="C1192" i="1"/>
  <c r="D1191" i="1"/>
  <c r="C1191" i="1"/>
  <c r="D1190" i="1"/>
  <c r="C1190" i="1"/>
  <c r="D1189" i="1"/>
  <c r="H1189" i="1" s="1"/>
  <c r="C1189" i="1"/>
  <c r="D1188" i="1"/>
  <c r="H1188" i="1" s="1"/>
  <c r="C1188" i="1"/>
  <c r="D1187" i="1"/>
  <c r="H1187" i="1" s="1"/>
  <c r="C1187" i="1"/>
  <c r="D1186" i="1"/>
  <c r="G1186" i="1" s="1"/>
  <c r="C1186" i="1"/>
  <c r="D1185" i="1"/>
  <c r="H1185" i="1" s="1"/>
  <c r="C1185" i="1"/>
  <c r="D1184" i="1"/>
  <c r="G1184" i="1" s="1"/>
  <c r="C1184" i="1"/>
  <c r="D1183" i="1"/>
  <c r="H1183" i="1" s="1"/>
  <c r="C1183"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H1159" i="1" s="1"/>
  <c r="D1158" i="1"/>
  <c r="G1158" i="1" s="1"/>
  <c r="C1158" i="1"/>
  <c r="D1157" i="1"/>
  <c r="G1157" i="1" s="1"/>
  <c r="C1157" i="1"/>
  <c r="D1156" i="1"/>
  <c r="G1156" i="1" s="1"/>
  <c r="C1156" i="1"/>
  <c r="D1155" i="1"/>
  <c r="G1155" i="1" s="1"/>
  <c r="C1155" i="1"/>
  <c r="D1154" i="1"/>
  <c r="G1154" i="1" s="1"/>
  <c r="C1154" i="1"/>
  <c r="D1153" i="1"/>
  <c r="G1153" i="1" s="1"/>
  <c r="C1153" i="1"/>
  <c r="H1153" i="1" s="1"/>
  <c r="D1151" i="1"/>
  <c r="G1151" i="1" s="1"/>
  <c r="C1151" i="1"/>
  <c r="D1150" i="1"/>
  <c r="G1150" i="1" s="1"/>
  <c r="C1150" i="1"/>
  <c r="D1149" i="1"/>
  <c r="G1149" i="1" s="1"/>
  <c r="C1149" i="1"/>
  <c r="D1148" i="1"/>
  <c r="D1147" i="1"/>
  <c r="G1147" i="1" s="1"/>
  <c r="C1147" i="1"/>
  <c r="H1147" i="1" s="1"/>
  <c r="D1146" i="1"/>
  <c r="G1146" i="1" s="1"/>
  <c r="C1146" i="1"/>
  <c r="D1145" i="1"/>
  <c r="G1145" i="1" s="1"/>
  <c r="C1145" i="1"/>
  <c r="D1144" i="1"/>
  <c r="G1144" i="1" s="1"/>
  <c r="C1144" i="1"/>
  <c r="D1143" i="1"/>
  <c r="G1143" i="1" s="1"/>
  <c r="C1143" i="1"/>
  <c r="D1142" i="1"/>
  <c r="G1142" i="1" s="1"/>
  <c r="C1142" i="1"/>
  <c r="D1141" i="1"/>
  <c r="D1140" i="1"/>
  <c r="D1139" i="1"/>
  <c r="G1139" i="1" s="1"/>
  <c r="C1139" i="1"/>
  <c r="D1138" i="1"/>
  <c r="G1138" i="1" s="1"/>
  <c r="C1138" i="1"/>
  <c r="D1137" i="1"/>
  <c r="G1137" i="1" s="1"/>
  <c r="C1137" i="1"/>
  <c r="D1136" i="1"/>
  <c r="G1136" i="1" s="1"/>
  <c r="C1136" i="1"/>
  <c r="D1135" i="1"/>
  <c r="G1135" i="1" s="1"/>
  <c r="C1135" i="1"/>
  <c r="D1134" i="1"/>
  <c r="G1134" i="1" s="1"/>
  <c r="C1134" i="1"/>
  <c r="G1133" i="1"/>
  <c r="D1133" i="1"/>
  <c r="C1133" i="1"/>
  <c r="D1132" i="1"/>
  <c r="G1132" i="1" s="1"/>
  <c r="C1132" i="1"/>
  <c r="G1131" i="1"/>
  <c r="D1131" i="1"/>
  <c r="C1131" i="1"/>
  <c r="H1131" i="1" s="1"/>
  <c r="D1130" i="1"/>
  <c r="G1130" i="1" s="1"/>
  <c r="C1130" i="1"/>
  <c r="D1129" i="1"/>
  <c r="G1129" i="1" s="1"/>
  <c r="C1129" i="1"/>
  <c r="D1128" i="1"/>
  <c r="G1128" i="1" s="1"/>
  <c r="C1128" i="1"/>
  <c r="D1127" i="1"/>
  <c r="G1127" i="1" s="1"/>
  <c r="C1127" i="1"/>
  <c r="D1126" i="1"/>
  <c r="G1126" i="1" s="1"/>
  <c r="C1126" i="1"/>
  <c r="D1125" i="1"/>
  <c r="G1125" i="1" s="1"/>
  <c r="C1125" i="1"/>
  <c r="C1124" i="1"/>
  <c r="D1123" i="1"/>
  <c r="G1123" i="1" s="1"/>
  <c r="C1123" i="1"/>
  <c r="D1122" i="1"/>
  <c r="G1122" i="1" s="1"/>
  <c r="C1122" i="1"/>
  <c r="D1121" i="1"/>
  <c r="G1121" i="1" s="1"/>
  <c r="C1121" i="1"/>
  <c r="D1120" i="1"/>
  <c r="G1120" i="1" s="1"/>
  <c r="C1120" i="1"/>
  <c r="G1119" i="1"/>
  <c r="D1119" i="1"/>
  <c r="C1119" i="1"/>
  <c r="D1118" i="1"/>
  <c r="G1118" i="1" s="1"/>
  <c r="C1118" i="1"/>
  <c r="D1117" i="1"/>
  <c r="G1117" i="1" s="1"/>
  <c r="C1117" i="1"/>
  <c r="G1116" i="1"/>
  <c r="D1116" i="1"/>
  <c r="C1116" i="1"/>
  <c r="D1115" i="1"/>
  <c r="G1115" i="1" s="1"/>
  <c r="C1115" i="1"/>
  <c r="D1114" i="1"/>
  <c r="G1114" i="1" s="1"/>
  <c r="C1114" i="1"/>
  <c r="G1113" i="1"/>
  <c r="D1113" i="1"/>
  <c r="C1113" i="1"/>
  <c r="D1112" i="1"/>
  <c r="G1112" i="1" s="1"/>
  <c r="C1112" i="1"/>
  <c r="D1111" i="1"/>
  <c r="G1111" i="1" s="1"/>
  <c r="C1111" i="1"/>
  <c r="H1111" i="1" s="1"/>
  <c r="D1110" i="1"/>
  <c r="G1110" i="1" s="1"/>
  <c r="C1110" i="1"/>
  <c r="D1109" i="1"/>
  <c r="G1109" i="1" s="1"/>
  <c r="C1109" i="1"/>
  <c r="D1108" i="1"/>
  <c r="G1108" i="1" s="1"/>
  <c r="C1108" i="1"/>
  <c r="H1108" i="1" s="1"/>
  <c r="D1107" i="1"/>
  <c r="G1107" i="1" s="1"/>
  <c r="C1107" i="1"/>
  <c r="D1106" i="1"/>
  <c r="G1106" i="1" s="1"/>
  <c r="C1106" i="1"/>
  <c r="H1106" i="1" s="1"/>
  <c r="D1105" i="1"/>
  <c r="G1105" i="1" s="1"/>
  <c r="C1105" i="1"/>
  <c r="H1105" i="1" s="1"/>
  <c r="D1104" i="1"/>
  <c r="G1104" i="1" s="1"/>
  <c r="C1104" i="1"/>
  <c r="D1103" i="1"/>
  <c r="G1103" i="1" s="1"/>
  <c r="C1103" i="1"/>
  <c r="D1102" i="1"/>
  <c r="G1102" i="1" s="1"/>
  <c r="C1102" i="1"/>
  <c r="G1101" i="1"/>
  <c r="D1101" i="1"/>
  <c r="C1101" i="1"/>
  <c r="D1100" i="1"/>
  <c r="G1100" i="1" s="1"/>
  <c r="C1100" i="1"/>
  <c r="D1099" i="1"/>
  <c r="G1099" i="1" s="1"/>
  <c r="C1099" i="1"/>
  <c r="H1099" i="1" s="1"/>
  <c r="D1098" i="1"/>
  <c r="G1098" i="1" s="1"/>
  <c r="C1098" i="1"/>
  <c r="D1097" i="1"/>
  <c r="G1097" i="1" s="1"/>
  <c r="C1097" i="1"/>
  <c r="D1096" i="1"/>
  <c r="G1096" i="1" s="1"/>
  <c r="C1096" i="1"/>
  <c r="D1095" i="1"/>
  <c r="G1095" i="1" s="1"/>
  <c r="C1095" i="1"/>
  <c r="D1094" i="1"/>
  <c r="G1094" i="1" s="1"/>
  <c r="C1094"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H1077" i="1" s="1"/>
  <c r="D1076" i="1"/>
  <c r="G1076" i="1" s="1"/>
  <c r="C1076" i="1"/>
  <c r="C1075" i="1"/>
  <c r="D1073" i="1"/>
  <c r="G1073" i="1" s="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G1063" i="1"/>
  <c r="D1063" i="1"/>
  <c r="C1063" i="1"/>
  <c r="D1062" i="1"/>
  <c r="G1062" i="1" s="1"/>
  <c r="C1062" i="1"/>
  <c r="D1061" i="1"/>
  <c r="G1061" i="1" s="1"/>
  <c r="C1061" i="1"/>
  <c r="H1061" i="1" s="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H1037" i="1" s="1"/>
  <c r="D1036" i="1"/>
  <c r="G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D1019" i="1"/>
  <c r="G1019" i="1" s="1"/>
  <c r="C1019" i="1"/>
  <c r="D1018" i="1"/>
  <c r="G1018" i="1" s="1"/>
  <c r="C1018" i="1"/>
  <c r="C1017" i="1"/>
  <c r="D1016" i="1"/>
  <c r="G1016" i="1" s="1"/>
  <c r="C1016" i="1"/>
  <c r="D1015" i="1"/>
  <c r="G1015" i="1" s="1"/>
  <c r="C1015" i="1"/>
  <c r="D1014" i="1"/>
  <c r="G1014" i="1" s="1"/>
  <c r="C1014" i="1"/>
  <c r="D1013" i="1"/>
  <c r="G1013" i="1" s="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G1000" i="1"/>
  <c r="D1000" i="1"/>
  <c r="C1000" i="1"/>
  <c r="G999" i="1"/>
  <c r="D999" i="1"/>
  <c r="C999" i="1"/>
  <c r="D998" i="1"/>
  <c r="G998" i="1" s="1"/>
  <c r="C998" i="1"/>
  <c r="D997" i="1"/>
  <c r="C997" i="1"/>
  <c r="D996" i="1"/>
  <c r="G996" i="1" s="1"/>
  <c r="C996" i="1"/>
  <c r="D995" i="1"/>
  <c r="C995" i="1"/>
  <c r="D994" i="1"/>
  <c r="G994" i="1" s="1"/>
  <c r="C994" i="1"/>
  <c r="D993" i="1"/>
  <c r="G993" i="1" s="1"/>
  <c r="C993" i="1"/>
  <c r="D992" i="1"/>
  <c r="C992" i="1"/>
  <c r="D991" i="1"/>
  <c r="G991" i="1" s="1"/>
  <c r="C991" i="1"/>
  <c r="D990" i="1"/>
  <c r="C990" i="1"/>
  <c r="D989" i="1"/>
  <c r="C989" i="1"/>
  <c r="D988" i="1"/>
  <c r="G988" i="1" s="1"/>
  <c r="C988" i="1"/>
  <c r="D987" i="1"/>
  <c r="C987" i="1"/>
  <c r="D986" i="1"/>
  <c r="G986" i="1" s="1"/>
  <c r="C986" i="1"/>
  <c r="D985" i="1"/>
  <c r="G985" i="1" s="1"/>
  <c r="C985" i="1"/>
  <c r="D984" i="1"/>
  <c r="C984" i="1"/>
  <c r="H984" i="1" s="1"/>
  <c r="D983" i="1"/>
  <c r="G983" i="1" s="1"/>
  <c r="C983" i="1"/>
  <c r="D982" i="1"/>
  <c r="C982" i="1"/>
  <c r="D981" i="1"/>
  <c r="C981" i="1"/>
  <c r="D980" i="1"/>
  <c r="G980" i="1" s="1"/>
  <c r="C980" i="1"/>
  <c r="D979" i="1"/>
  <c r="C979" i="1"/>
  <c r="D978" i="1"/>
  <c r="G978" i="1" s="1"/>
  <c r="C978" i="1"/>
  <c r="D977" i="1"/>
  <c r="G977" i="1" s="1"/>
  <c r="C977" i="1"/>
  <c r="H977" i="1" s="1"/>
  <c r="D976" i="1"/>
  <c r="C976" i="1"/>
  <c r="D975" i="1"/>
  <c r="G975" i="1" s="1"/>
  <c r="C975" i="1"/>
  <c r="D974" i="1"/>
  <c r="C974" i="1"/>
  <c r="D973" i="1"/>
  <c r="C973" i="1"/>
  <c r="D972" i="1"/>
  <c r="G972" i="1" s="1"/>
  <c r="C972" i="1"/>
  <c r="D971" i="1"/>
  <c r="C971" i="1"/>
  <c r="D970" i="1"/>
  <c r="G970" i="1" s="1"/>
  <c r="C970" i="1"/>
  <c r="G969" i="1"/>
  <c r="D969" i="1"/>
  <c r="C969" i="1"/>
  <c r="D968" i="1"/>
  <c r="C968" i="1"/>
  <c r="D967" i="1"/>
  <c r="G967" i="1" s="1"/>
  <c r="C967" i="1"/>
  <c r="D966" i="1"/>
  <c r="C966" i="1"/>
  <c r="D965" i="1"/>
  <c r="C965" i="1"/>
  <c r="D964" i="1"/>
  <c r="G964" i="1" s="1"/>
  <c r="C964" i="1"/>
  <c r="D963" i="1"/>
  <c r="C963" i="1"/>
  <c r="D962" i="1"/>
  <c r="G962" i="1" s="1"/>
  <c r="C962" i="1"/>
  <c r="D961" i="1"/>
  <c r="G961" i="1" s="1"/>
  <c r="C961" i="1"/>
  <c r="D960" i="1"/>
  <c r="C960" i="1"/>
  <c r="D959" i="1"/>
  <c r="G959" i="1" s="1"/>
  <c r="C959" i="1"/>
  <c r="D958" i="1"/>
  <c r="C958" i="1"/>
  <c r="D957" i="1"/>
  <c r="C957" i="1"/>
  <c r="D956" i="1"/>
  <c r="G956" i="1" s="1"/>
  <c r="C956" i="1"/>
  <c r="D955" i="1"/>
  <c r="C955" i="1"/>
  <c r="D954" i="1"/>
  <c r="G954" i="1" s="1"/>
  <c r="C954" i="1"/>
  <c r="D953" i="1"/>
  <c r="G953" i="1" s="1"/>
  <c r="C953" i="1"/>
  <c r="D952" i="1"/>
  <c r="C952" i="1"/>
  <c r="D951" i="1"/>
  <c r="G951" i="1" s="1"/>
  <c r="C951" i="1"/>
  <c r="D950" i="1"/>
  <c r="C950" i="1"/>
  <c r="D949" i="1"/>
  <c r="C949" i="1"/>
  <c r="D948" i="1"/>
  <c r="G948" i="1" s="1"/>
  <c r="C948" i="1"/>
  <c r="D947" i="1"/>
  <c r="C947" i="1"/>
  <c r="D946" i="1"/>
  <c r="G946" i="1" s="1"/>
  <c r="C946" i="1"/>
  <c r="G945" i="1"/>
  <c r="D945" i="1"/>
  <c r="C945" i="1"/>
  <c r="D944" i="1"/>
  <c r="C944" i="1"/>
  <c r="D943" i="1"/>
  <c r="C943" i="1"/>
  <c r="D942" i="1"/>
  <c r="C942" i="1"/>
  <c r="D941" i="1"/>
  <c r="C941" i="1"/>
  <c r="D940" i="1"/>
  <c r="G940" i="1" s="1"/>
  <c r="C940" i="1"/>
  <c r="D939" i="1"/>
  <c r="C939" i="1"/>
  <c r="D938" i="1"/>
  <c r="G938" i="1" s="1"/>
  <c r="C938" i="1"/>
  <c r="D937" i="1"/>
  <c r="G937" i="1" s="1"/>
  <c r="C937" i="1"/>
  <c r="D936" i="1"/>
  <c r="C936" i="1"/>
  <c r="D935" i="1"/>
  <c r="G935" i="1" s="1"/>
  <c r="C935" i="1"/>
  <c r="H935" i="1" s="1"/>
  <c r="D934" i="1"/>
  <c r="C934" i="1"/>
  <c r="D933" i="1"/>
  <c r="C933" i="1"/>
  <c r="D932" i="1"/>
  <c r="G932" i="1" s="1"/>
  <c r="C932" i="1"/>
  <c r="D931" i="1"/>
  <c r="C931" i="1"/>
  <c r="D930" i="1"/>
  <c r="G930" i="1" s="1"/>
  <c r="C930" i="1"/>
  <c r="D929" i="1"/>
  <c r="G929" i="1" s="1"/>
  <c r="C929" i="1"/>
  <c r="D928" i="1"/>
  <c r="C928" i="1"/>
  <c r="D927" i="1"/>
  <c r="C927" i="1"/>
  <c r="D926" i="1"/>
  <c r="C926" i="1"/>
  <c r="D925" i="1"/>
  <c r="C925" i="1"/>
  <c r="D924" i="1"/>
  <c r="G924" i="1" s="1"/>
  <c r="C924" i="1"/>
  <c r="D923" i="1"/>
  <c r="C923" i="1"/>
  <c r="D922" i="1"/>
  <c r="G922" i="1" s="1"/>
  <c r="C922" i="1"/>
  <c r="D921" i="1"/>
  <c r="G921" i="1" s="1"/>
  <c r="C921" i="1"/>
  <c r="D920" i="1"/>
  <c r="G920" i="1" s="1"/>
  <c r="C920" i="1"/>
  <c r="D919" i="1"/>
  <c r="C919" i="1"/>
  <c r="D918" i="1"/>
  <c r="C918" i="1"/>
  <c r="D917" i="1"/>
  <c r="G917" i="1" s="1"/>
  <c r="C917" i="1"/>
  <c r="D916" i="1"/>
  <c r="G916" i="1" s="1"/>
  <c r="C916" i="1"/>
  <c r="D915" i="1"/>
  <c r="C915" i="1"/>
  <c r="D914" i="1"/>
  <c r="G914" i="1" s="1"/>
  <c r="C914" i="1"/>
  <c r="D913" i="1"/>
  <c r="G913" i="1" s="1"/>
  <c r="C913" i="1"/>
  <c r="D912" i="1"/>
  <c r="C912" i="1"/>
  <c r="D911" i="1"/>
  <c r="G911" i="1" s="1"/>
  <c r="C911" i="1"/>
  <c r="D910" i="1"/>
  <c r="C910" i="1"/>
  <c r="D909" i="1"/>
  <c r="C909" i="1"/>
  <c r="D908" i="1"/>
  <c r="G908" i="1" s="1"/>
  <c r="C908" i="1"/>
  <c r="D907" i="1"/>
  <c r="C907" i="1"/>
  <c r="D906" i="1"/>
  <c r="G906" i="1" s="1"/>
  <c r="C906" i="1"/>
  <c r="D905" i="1"/>
  <c r="G905" i="1" s="1"/>
  <c r="C905" i="1"/>
  <c r="D904" i="1"/>
  <c r="C904" i="1"/>
  <c r="D903" i="1"/>
  <c r="C903" i="1"/>
  <c r="D902" i="1"/>
  <c r="C902" i="1"/>
  <c r="D901" i="1"/>
  <c r="C901" i="1"/>
  <c r="D900" i="1"/>
  <c r="G900" i="1" s="1"/>
  <c r="C900" i="1"/>
  <c r="D899" i="1"/>
  <c r="C899" i="1"/>
  <c r="G898" i="1"/>
  <c r="D898" i="1"/>
  <c r="C898" i="1"/>
  <c r="D897" i="1"/>
  <c r="G897" i="1" s="1"/>
  <c r="C897" i="1"/>
  <c r="G896" i="1"/>
  <c r="D896" i="1"/>
  <c r="C896" i="1"/>
  <c r="D895" i="1"/>
  <c r="C895" i="1"/>
  <c r="D894" i="1"/>
  <c r="C894" i="1"/>
  <c r="D893" i="1"/>
  <c r="G893" i="1" s="1"/>
  <c r="C893" i="1"/>
  <c r="D892" i="1"/>
  <c r="G892" i="1" s="1"/>
  <c r="C892" i="1"/>
  <c r="D891" i="1"/>
  <c r="C891" i="1"/>
  <c r="D890" i="1"/>
  <c r="G890" i="1" s="1"/>
  <c r="C890" i="1"/>
  <c r="D889" i="1"/>
  <c r="G889" i="1" s="1"/>
  <c r="C889" i="1"/>
  <c r="D888" i="1"/>
  <c r="G888" i="1" s="1"/>
  <c r="C888" i="1"/>
  <c r="D887" i="1"/>
  <c r="G887" i="1" s="1"/>
  <c r="C887" i="1"/>
  <c r="D886" i="1"/>
  <c r="C886" i="1"/>
  <c r="D885" i="1"/>
  <c r="G885" i="1" s="1"/>
  <c r="C885" i="1"/>
  <c r="D884" i="1"/>
  <c r="G884" i="1" s="1"/>
  <c r="C884" i="1"/>
  <c r="G883" i="1"/>
  <c r="D883" i="1"/>
  <c r="C883" i="1"/>
  <c r="D882" i="1"/>
  <c r="G882" i="1" s="1"/>
  <c r="C882" i="1"/>
  <c r="D881" i="1"/>
  <c r="G881" i="1" s="1"/>
  <c r="C881" i="1"/>
  <c r="D880" i="1"/>
  <c r="C880" i="1"/>
  <c r="D879" i="1"/>
  <c r="C879" i="1"/>
  <c r="D878" i="1"/>
  <c r="C878" i="1"/>
  <c r="D877" i="1"/>
  <c r="C877" i="1"/>
  <c r="D876" i="1"/>
  <c r="G876" i="1" s="1"/>
  <c r="C876" i="1"/>
  <c r="D875" i="1"/>
  <c r="G875" i="1" s="1"/>
  <c r="C875" i="1"/>
  <c r="D874" i="1"/>
  <c r="G874" i="1" s="1"/>
  <c r="C874" i="1"/>
  <c r="G873" i="1"/>
  <c r="D873" i="1"/>
  <c r="C873" i="1"/>
  <c r="D872" i="1"/>
  <c r="G872" i="1" s="1"/>
  <c r="C872" i="1"/>
  <c r="D871" i="1"/>
  <c r="C871" i="1"/>
  <c r="H871" i="1" s="1"/>
  <c r="D870" i="1"/>
  <c r="G870" i="1" s="1"/>
  <c r="C870" i="1"/>
  <c r="D869" i="1"/>
  <c r="C869" i="1"/>
  <c r="D868" i="1"/>
  <c r="C868" i="1"/>
  <c r="D867" i="1"/>
  <c r="G867" i="1" s="1"/>
  <c r="C867" i="1"/>
  <c r="D866" i="1"/>
  <c r="G866" i="1" s="1"/>
  <c r="C866" i="1"/>
  <c r="D865" i="1"/>
  <c r="C865" i="1"/>
  <c r="D864" i="1"/>
  <c r="C864" i="1"/>
  <c r="D863" i="1"/>
  <c r="H863" i="1" s="1"/>
  <c r="C863" i="1"/>
  <c r="H862" i="1"/>
  <c r="D862" i="1"/>
  <c r="G862" i="1" s="1"/>
  <c r="C862" i="1"/>
  <c r="G861" i="1"/>
  <c r="D861" i="1"/>
  <c r="H861" i="1" s="1"/>
  <c r="C861" i="1"/>
  <c r="D860" i="1"/>
  <c r="G860" i="1" s="1"/>
  <c r="C860" i="1"/>
  <c r="D859" i="1"/>
  <c r="G859" i="1" s="1"/>
  <c r="C859" i="1"/>
  <c r="D858" i="1"/>
  <c r="G858" i="1" s="1"/>
  <c r="C858" i="1"/>
  <c r="D857" i="1"/>
  <c r="C857" i="1"/>
  <c r="H857" i="1" s="1"/>
  <c r="D856" i="1"/>
  <c r="G856" i="1" s="1"/>
  <c r="C856" i="1"/>
  <c r="D855" i="1"/>
  <c r="C855" i="1"/>
  <c r="H854" i="1"/>
  <c r="D854" i="1"/>
  <c r="G854" i="1" s="1"/>
  <c r="C854" i="1"/>
  <c r="D853" i="1"/>
  <c r="C853" i="1"/>
  <c r="D852" i="1"/>
  <c r="C852" i="1"/>
  <c r="D851" i="1"/>
  <c r="G851" i="1" s="1"/>
  <c r="C851" i="1"/>
  <c r="D850" i="1"/>
  <c r="G850" i="1" s="1"/>
  <c r="C850" i="1"/>
  <c r="D849" i="1"/>
  <c r="C849" i="1"/>
  <c r="D848" i="1"/>
  <c r="C848" i="1"/>
  <c r="D847" i="1"/>
  <c r="H847" i="1" s="1"/>
  <c r="C847" i="1"/>
  <c r="G847" i="1" s="1"/>
  <c r="D846" i="1"/>
  <c r="G846" i="1" s="1"/>
  <c r="C846" i="1"/>
  <c r="D845" i="1"/>
  <c r="H845" i="1" s="1"/>
  <c r="C845" i="1"/>
  <c r="H844" i="1"/>
  <c r="D844" i="1"/>
  <c r="G844" i="1" s="1"/>
  <c r="C844" i="1"/>
  <c r="D843" i="1"/>
  <c r="G843" i="1" s="1"/>
  <c r="C843" i="1"/>
  <c r="D842" i="1"/>
  <c r="G842" i="1" s="1"/>
  <c r="C842" i="1"/>
  <c r="D841" i="1"/>
  <c r="C841" i="1"/>
  <c r="D840" i="1"/>
  <c r="G840" i="1" s="1"/>
  <c r="C840" i="1"/>
  <c r="D839" i="1"/>
  <c r="C839" i="1"/>
  <c r="D838" i="1"/>
  <c r="G838" i="1" s="1"/>
  <c r="C838" i="1"/>
  <c r="D837" i="1"/>
  <c r="C837" i="1"/>
  <c r="D836" i="1"/>
  <c r="C836" i="1"/>
  <c r="D835" i="1"/>
  <c r="G835" i="1" s="1"/>
  <c r="C835" i="1"/>
  <c r="D834" i="1"/>
  <c r="G834" i="1" s="1"/>
  <c r="C834" i="1"/>
  <c r="D833" i="1"/>
  <c r="G833" i="1" s="1"/>
  <c r="C833"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G823" i="1"/>
  <c r="D823" i="1"/>
  <c r="C823" i="1"/>
  <c r="D822" i="1"/>
  <c r="G822" i="1" s="1"/>
  <c r="C822" i="1"/>
  <c r="D821" i="1"/>
  <c r="G821" i="1" s="1"/>
  <c r="C821" i="1"/>
  <c r="D820" i="1"/>
  <c r="G820" i="1" s="1"/>
  <c r="C820" i="1"/>
  <c r="D819" i="1"/>
  <c r="G819" i="1" s="1"/>
  <c r="C819" i="1"/>
  <c r="D818" i="1"/>
  <c r="G818" i="1" s="1"/>
  <c r="C818" i="1"/>
  <c r="D817" i="1"/>
  <c r="G817" i="1" s="1"/>
  <c r="C817" i="1"/>
  <c r="D816" i="1"/>
  <c r="G816" i="1" s="1"/>
  <c r="C816" i="1"/>
  <c r="D815" i="1"/>
  <c r="G815" i="1" s="1"/>
  <c r="C815" i="1"/>
  <c r="D814" i="1"/>
  <c r="G814" i="1" s="1"/>
  <c r="C814" i="1"/>
  <c r="D813" i="1"/>
  <c r="G813" i="1" s="1"/>
  <c r="C813" i="1"/>
  <c r="D812" i="1"/>
  <c r="G812" i="1" s="1"/>
  <c r="C812" i="1"/>
  <c r="D811" i="1"/>
  <c r="G811" i="1" s="1"/>
  <c r="C811" i="1"/>
  <c r="D810" i="1"/>
  <c r="G810" i="1" s="1"/>
  <c r="C810" i="1"/>
  <c r="D809" i="1"/>
  <c r="G809" i="1" s="1"/>
  <c r="C809" i="1"/>
  <c r="D808" i="1"/>
  <c r="G808" i="1" s="1"/>
  <c r="C808" i="1"/>
  <c r="D807" i="1"/>
  <c r="G807" i="1" s="1"/>
  <c r="C807" i="1"/>
  <c r="D806" i="1"/>
  <c r="G806" i="1" s="1"/>
  <c r="C806" i="1"/>
  <c r="D805" i="1"/>
  <c r="G805" i="1" s="1"/>
  <c r="C805" i="1"/>
  <c r="D804" i="1"/>
  <c r="G804" i="1" s="1"/>
  <c r="C804" i="1"/>
  <c r="D803" i="1"/>
  <c r="G803" i="1" s="1"/>
  <c r="C803" i="1"/>
  <c r="D802" i="1"/>
  <c r="G802" i="1" s="1"/>
  <c r="C802" i="1"/>
  <c r="D801" i="1"/>
  <c r="G801" i="1" s="1"/>
  <c r="C801" i="1"/>
  <c r="D800" i="1"/>
  <c r="G800" i="1" s="1"/>
  <c r="C800" i="1"/>
  <c r="D799" i="1"/>
  <c r="G799" i="1" s="1"/>
  <c r="C799" i="1"/>
  <c r="D798" i="1"/>
  <c r="G798" i="1" s="1"/>
  <c r="C798" i="1"/>
  <c r="D797" i="1"/>
  <c r="G797" i="1" s="1"/>
  <c r="C797" i="1"/>
  <c r="D796" i="1"/>
  <c r="G796" i="1" s="1"/>
  <c r="C796" i="1"/>
  <c r="D795" i="1"/>
  <c r="G795" i="1" s="1"/>
  <c r="C795" i="1"/>
  <c r="D794" i="1"/>
  <c r="G794" i="1" s="1"/>
  <c r="C794" i="1"/>
  <c r="D793" i="1"/>
  <c r="G793" i="1" s="1"/>
  <c r="C793" i="1"/>
  <c r="D792" i="1"/>
  <c r="G792" i="1" s="1"/>
  <c r="C792" i="1"/>
  <c r="D791" i="1"/>
  <c r="G791" i="1" s="1"/>
  <c r="C791" i="1"/>
  <c r="D790" i="1"/>
  <c r="G790" i="1" s="1"/>
  <c r="C790" i="1"/>
  <c r="D789" i="1"/>
  <c r="G789" i="1" s="1"/>
  <c r="C789" i="1"/>
  <c r="D788" i="1"/>
  <c r="G788" i="1" s="1"/>
  <c r="C788" i="1"/>
  <c r="D787" i="1"/>
  <c r="G787" i="1" s="1"/>
  <c r="C787" i="1"/>
  <c r="D786" i="1"/>
  <c r="G786" i="1" s="1"/>
  <c r="C786" i="1"/>
  <c r="D785" i="1"/>
  <c r="G785" i="1" s="1"/>
  <c r="C785" i="1"/>
  <c r="D784" i="1"/>
  <c r="G784" i="1" s="1"/>
  <c r="C784" i="1"/>
  <c r="G783" i="1"/>
  <c r="D783" i="1"/>
  <c r="C783" i="1"/>
  <c r="D782" i="1"/>
  <c r="G782" i="1" s="1"/>
  <c r="C782" i="1"/>
  <c r="D781" i="1"/>
  <c r="G781" i="1" s="1"/>
  <c r="C781" i="1"/>
  <c r="H780" i="1"/>
  <c r="D780" i="1"/>
  <c r="G780" i="1" s="1"/>
  <c r="C780" i="1"/>
  <c r="D779" i="1"/>
  <c r="G779" i="1" s="1"/>
  <c r="C779" i="1"/>
  <c r="D778" i="1"/>
  <c r="G778" i="1" s="1"/>
  <c r="C778" i="1"/>
  <c r="D777" i="1"/>
  <c r="G777" i="1" s="1"/>
  <c r="C777" i="1"/>
  <c r="D776" i="1"/>
  <c r="G776" i="1" s="1"/>
  <c r="C776" i="1"/>
  <c r="G775" i="1"/>
  <c r="D775" i="1"/>
  <c r="C775" i="1"/>
  <c r="H775" i="1" s="1"/>
  <c r="D774" i="1"/>
  <c r="G774" i="1" s="1"/>
  <c r="C774" i="1"/>
  <c r="G773" i="1"/>
  <c r="D773" i="1"/>
  <c r="C773" i="1"/>
  <c r="H773" i="1" s="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D760" i="1"/>
  <c r="G760" i="1" s="1"/>
  <c r="C760" i="1"/>
  <c r="G759" i="1"/>
  <c r="D759" i="1"/>
  <c r="C759" i="1"/>
  <c r="D758" i="1"/>
  <c r="G758" i="1" s="1"/>
  <c r="C758" i="1"/>
  <c r="D757" i="1"/>
  <c r="G757" i="1" s="1"/>
  <c r="C757" i="1"/>
  <c r="D756" i="1"/>
  <c r="G756" i="1" s="1"/>
  <c r="C756" i="1"/>
  <c r="G755" i="1"/>
  <c r="D755" i="1"/>
  <c r="C755" i="1"/>
  <c r="D754" i="1"/>
  <c r="G754" i="1" s="1"/>
  <c r="C754" i="1"/>
  <c r="D753" i="1"/>
  <c r="G753" i="1" s="1"/>
  <c r="C753"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G737" i="1" s="1"/>
  <c r="C737" i="1"/>
  <c r="D736" i="1"/>
  <c r="G736" i="1" s="1"/>
  <c r="C736" i="1"/>
  <c r="D735" i="1"/>
  <c r="G735" i="1" s="1"/>
  <c r="C735" i="1"/>
  <c r="D734" i="1"/>
  <c r="G734" i="1" s="1"/>
  <c r="C734" i="1"/>
  <c r="G733" i="1"/>
  <c r="D733" i="1"/>
  <c r="C733" i="1"/>
  <c r="H732"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G721" i="1"/>
  <c r="D721" i="1"/>
  <c r="C721" i="1"/>
  <c r="H721" i="1" s="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H710" i="1" s="1"/>
  <c r="C710" i="1"/>
  <c r="D709" i="1"/>
  <c r="G709" i="1" s="1"/>
  <c r="C709" i="1"/>
  <c r="H708" i="1"/>
  <c r="D708" i="1"/>
  <c r="G708" i="1" s="1"/>
  <c r="C708" i="1"/>
  <c r="D707" i="1"/>
  <c r="G707" i="1" s="1"/>
  <c r="C707" i="1"/>
  <c r="D706" i="1"/>
  <c r="G706" i="1" s="1"/>
  <c r="C706" i="1"/>
  <c r="D705" i="1"/>
  <c r="G705" i="1" s="1"/>
  <c r="C705" i="1"/>
  <c r="D704" i="1"/>
  <c r="G704" i="1" s="1"/>
  <c r="C704" i="1"/>
  <c r="D703" i="1"/>
  <c r="G703" i="1" s="1"/>
  <c r="C703" i="1"/>
  <c r="D702" i="1"/>
  <c r="C702" i="1"/>
  <c r="D701" i="1"/>
  <c r="G701" i="1" s="1"/>
  <c r="C701" i="1"/>
  <c r="D700" i="1"/>
  <c r="H700" i="1" s="1"/>
  <c r="C700" i="1"/>
  <c r="D699" i="1"/>
  <c r="G699" i="1" s="1"/>
  <c r="C699" i="1"/>
  <c r="D698" i="1"/>
  <c r="H698" i="1" s="1"/>
  <c r="C698" i="1"/>
  <c r="D697" i="1"/>
  <c r="G697" i="1" s="1"/>
  <c r="C697" i="1"/>
  <c r="D696" i="1"/>
  <c r="H696" i="1" s="1"/>
  <c r="C696" i="1"/>
  <c r="D695" i="1"/>
  <c r="G695" i="1" s="1"/>
  <c r="C695" i="1"/>
  <c r="D694" i="1"/>
  <c r="H694" i="1" s="1"/>
  <c r="C694" i="1"/>
  <c r="G693" i="1"/>
  <c r="D693" i="1"/>
  <c r="C693" i="1"/>
  <c r="D692" i="1"/>
  <c r="G692" i="1" s="1"/>
  <c r="C692" i="1"/>
  <c r="G691" i="1"/>
  <c r="D691" i="1"/>
  <c r="C691" i="1"/>
  <c r="H691" i="1" s="1"/>
  <c r="D690" i="1"/>
  <c r="H690" i="1" s="1"/>
  <c r="C690" i="1"/>
  <c r="D689" i="1"/>
  <c r="G689" i="1" s="1"/>
  <c r="C689" i="1"/>
  <c r="H688" i="1"/>
  <c r="G688" i="1"/>
  <c r="D688" i="1"/>
  <c r="C688" i="1"/>
  <c r="D687" i="1"/>
  <c r="G687" i="1" s="1"/>
  <c r="C687" i="1"/>
  <c r="D686" i="1"/>
  <c r="C686" i="1"/>
  <c r="D685" i="1"/>
  <c r="G685" i="1" s="1"/>
  <c r="C685" i="1"/>
  <c r="H685" i="1" s="1"/>
  <c r="D684" i="1"/>
  <c r="H684" i="1" s="1"/>
  <c r="C684" i="1"/>
  <c r="D683" i="1"/>
  <c r="G683" i="1" s="1"/>
  <c r="C683" i="1"/>
  <c r="D682" i="1"/>
  <c r="H682" i="1" s="1"/>
  <c r="C682" i="1"/>
  <c r="D681" i="1"/>
  <c r="G681" i="1" s="1"/>
  <c r="C681" i="1"/>
  <c r="D680" i="1"/>
  <c r="H680" i="1" s="1"/>
  <c r="C680" i="1"/>
  <c r="D679" i="1"/>
  <c r="G679" i="1" s="1"/>
  <c r="C679" i="1"/>
  <c r="G678" i="1"/>
  <c r="D678" i="1"/>
  <c r="H678" i="1" s="1"/>
  <c r="C678" i="1"/>
  <c r="D677" i="1"/>
  <c r="G677" i="1" s="1"/>
  <c r="C677" i="1"/>
  <c r="D676" i="1"/>
  <c r="G676" i="1" s="1"/>
  <c r="C676" i="1"/>
  <c r="G675" i="1"/>
  <c r="D675" i="1"/>
  <c r="C675" i="1"/>
  <c r="H675" i="1" s="1"/>
  <c r="D674" i="1"/>
  <c r="H674" i="1" s="1"/>
  <c r="C674" i="1"/>
  <c r="D673" i="1"/>
  <c r="G673" i="1" s="1"/>
  <c r="C673" i="1"/>
  <c r="D672" i="1"/>
  <c r="G672" i="1" s="1"/>
  <c r="C672" i="1"/>
  <c r="D671" i="1"/>
  <c r="G671" i="1" s="1"/>
  <c r="C671" i="1"/>
  <c r="D670" i="1"/>
  <c r="C670" i="1"/>
  <c r="D669" i="1"/>
  <c r="G669" i="1" s="1"/>
  <c r="C669" i="1"/>
  <c r="D668" i="1"/>
  <c r="H668" i="1" s="1"/>
  <c r="C668" i="1"/>
  <c r="D667" i="1"/>
  <c r="G667" i="1" s="1"/>
  <c r="C667" i="1"/>
  <c r="D666" i="1"/>
  <c r="H666" i="1" s="1"/>
  <c r="C666" i="1"/>
  <c r="D665" i="1"/>
  <c r="G665" i="1" s="1"/>
  <c r="C665" i="1"/>
  <c r="D664" i="1"/>
  <c r="H664" i="1" s="1"/>
  <c r="C664" i="1"/>
  <c r="D663" i="1"/>
  <c r="G663" i="1" s="1"/>
  <c r="C663" i="1"/>
  <c r="D662" i="1"/>
  <c r="H662" i="1" s="1"/>
  <c r="C662" i="1"/>
  <c r="G661" i="1"/>
  <c r="D661" i="1"/>
  <c r="C661" i="1"/>
  <c r="D660" i="1"/>
  <c r="G660" i="1" s="1"/>
  <c r="C660" i="1"/>
  <c r="D659" i="1"/>
  <c r="G659" i="1" s="1"/>
  <c r="C659" i="1"/>
  <c r="H659" i="1" s="1"/>
  <c r="D658" i="1"/>
  <c r="H658" i="1" s="1"/>
  <c r="C658" i="1"/>
  <c r="D657" i="1"/>
  <c r="G657" i="1" s="1"/>
  <c r="C657" i="1"/>
  <c r="D656" i="1"/>
  <c r="G656" i="1" s="1"/>
  <c r="C656" i="1"/>
  <c r="D655" i="1"/>
  <c r="G655" i="1" s="1"/>
  <c r="C655" i="1"/>
  <c r="D654" i="1"/>
  <c r="C654" i="1"/>
  <c r="G653" i="1"/>
  <c r="D653" i="1"/>
  <c r="C653" i="1"/>
  <c r="D652" i="1"/>
  <c r="H652" i="1" s="1"/>
  <c r="C652" i="1"/>
  <c r="G651" i="1"/>
  <c r="D651" i="1"/>
  <c r="C651" i="1"/>
  <c r="H650" i="1"/>
  <c r="D650" i="1"/>
  <c r="G650" i="1" s="1"/>
  <c r="C650" i="1"/>
  <c r="D649" i="1"/>
  <c r="G649" i="1" s="1"/>
  <c r="C649" i="1"/>
  <c r="D648" i="1"/>
  <c r="H648" i="1" s="1"/>
  <c r="C648" i="1"/>
  <c r="D647" i="1"/>
  <c r="G647" i="1" s="1"/>
  <c r="C647" i="1"/>
  <c r="D646" i="1"/>
  <c r="H646" i="1" s="1"/>
  <c r="C646" i="1"/>
  <c r="D645" i="1"/>
  <c r="G645" i="1" s="1"/>
  <c r="C645" i="1"/>
  <c r="C642" i="1"/>
  <c r="C641" i="1"/>
  <c r="H636" i="1"/>
  <c r="D636" i="1"/>
  <c r="G636" i="1" s="1"/>
  <c r="C636" i="1"/>
  <c r="D635" i="1"/>
  <c r="H635" i="1" s="1"/>
  <c r="C635" i="1"/>
  <c r="D632" i="1"/>
  <c r="H632" i="1" s="1"/>
  <c r="C632" i="1"/>
  <c r="D631" i="1"/>
  <c r="H631" i="1" s="1"/>
  <c r="C631" i="1"/>
  <c r="D630" i="1"/>
  <c r="H630" i="1" s="1"/>
  <c r="C630" i="1"/>
  <c r="H629" i="1"/>
  <c r="G629" i="1"/>
  <c r="D629" i="1"/>
  <c r="C629" i="1"/>
  <c r="D628" i="1"/>
  <c r="H628" i="1" s="1"/>
  <c r="C628" i="1"/>
  <c r="D627" i="1"/>
  <c r="C627" i="1"/>
  <c r="D626" i="1"/>
  <c r="H626" i="1" s="1"/>
  <c r="C626" i="1"/>
  <c r="D625" i="1"/>
  <c r="H625" i="1" s="1"/>
  <c r="C625" i="1"/>
  <c r="D624" i="1"/>
  <c r="H624" i="1" s="1"/>
  <c r="C624" i="1"/>
  <c r="G622" i="1"/>
  <c r="D622" i="1"/>
  <c r="H622" i="1" s="1"/>
  <c r="C622" i="1"/>
  <c r="D621" i="1"/>
  <c r="H621" i="1" s="1"/>
  <c r="C621" i="1"/>
  <c r="D620" i="1"/>
  <c r="H620" i="1" s="1"/>
  <c r="C620" i="1"/>
  <c r="D619" i="1"/>
  <c r="G619" i="1" s="1"/>
  <c r="C619" i="1"/>
  <c r="D618" i="1"/>
  <c r="H618" i="1" s="1"/>
  <c r="C618" i="1"/>
  <c r="D617" i="1"/>
  <c r="G617" i="1" s="1"/>
  <c r="C617" i="1"/>
  <c r="D616" i="1"/>
  <c r="H616" i="1" s="1"/>
  <c r="C616" i="1"/>
  <c r="D615" i="1"/>
  <c r="H615" i="1" s="1"/>
  <c r="C615" i="1"/>
  <c r="D614" i="1"/>
  <c r="H614" i="1" s="1"/>
  <c r="C614" i="1"/>
  <c r="D613" i="1"/>
  <c r="C613" i="1"/>
  <c r="G612" i="1"/>
  <c r="D612" i="1"/>
  <c r="H612" i="1" s="1"/>
  <c r="C612" i="1"/>
  <c r="D611" i="1"/>
  <c r="H611" i="1" s="1"/>
  <c r="C611" i="1"/>
  <c r="D610" i="1"/>
  <c r="H610" i="1" s="1"/>
  <c r="C610" i="1"/>
  <c r="H609" i="1"/>
  <c r="G609" i="1"/>
  <c r="D609" i="1"/>
  <c r="C609" i="1"/>
  <c r="D608" i="1"/>
  <c r="H608" i="1" s="1"/>
  <c r="C608" i="1"/>
  <c r="D607" i="1"/>
  <c r="H607" i="1" s="1"/>
  <c r="C607" i="1"/>
  <c r="D606" i="1"/>
  <c r="H606" i="1" s="1"/>
  <c r="C606" i="1"/>
  <c r="D605" i="1"/>
  <c r="H605" i="1" s="1"/>
  <c r="C605" i="1"/>
  <c r="D604" i="1"/>
  <c r="H604" i="1" s="1"/>
  <c r="C604" i="1"/>
  <c r="D603" i="1"/>
  <c r="G603" i="1" s="1"/>
  <c r="C603" i="1"/>
  <c r="G602" i="1"/>
  <c r="D602" i="1"/>
  <c r="H602" i="1" s="1"/>
  <c r="C602" i="1"/>
  <c r="D601" i="1"/>
  <c r="H601" i="1" s="1"/>
  <c r="C601" i="1"/>
  <c r="G600" i="1"/>
  <c r="D600" i="1"/>
  <c r="H600" i="1" s="1"/>
  <c r="C600" i="1"/>
  <c r="H599" i="1"/>
  <c r="G599" i="1"/>
  <c r="D599" i="1"/>
  <c r="C599" i="1"/>
  <c r="D598" i="1"/>
  <c r="H598" i="1" s="1"/>
  <c r="C598" i="1"/>
  <c r="D597" i="1"/>
  <c r="C597" i="1"/>
  <c r="D596" i="1"/>
  <c r="H596" i="1" s="1"/>
  <c r="C596" i="1"/>
  <c r="D595" i="1"/>
  <c r="H595" i="1" s="1"/>
  <c r="C595" i="1"/>
  <c r="D594" i="1"/>
  <c r="H594" i="1" s="1"/>
  <c r="C594" i="1"/>
  <c r="D593" i="1"/>
  <c r="H593" i="1" s="1"/>
  <c r="C593" i="1"/>
  <c r="D592" i="1"/>
  <c r="H592" i="1" s="1"/>
  <c r="C592" i="1"/>
  <c r="D590" i="1"/>
  <c r="H590" i="1" s="1"/>
  <c r="C590" i="1"/>
  <c r="D589" i="1"/>
  <c r="G589" i="1" s="1"/>
  <c r="C589" i="1"/>
  <c r="D588" i="1"/>
  <c r="H588" i="1" s="1"/>
  <c r="C588" i="1"/>
  <c r="D587" i="1"/>
  <c r="H587" i="1" s="1"/>
  <c r="C587" i="1"/>
  <c r="D586" i="1"/>
  <c r="H586" i="1" s="1"/>
  <c r="C586" i="1"/>
  <c r="D585" i="1"/>
  <c r="H585" i="1" s="1"/>
  <c r="C585" i="1"/>
  <c r="D584" i="1"/>
  <c r="H584" i="1" s="1"/>
  <c r="C584" i="1"/>
  <c r="D583" i="1"/>
  <c r="C583" i="1"/>
  <c r="D582" i="1"/>
  <c r="H582" i="1" s="1"/>
  <c r="C582" i="1"/>
  <c r="D581" i="1"/>
  <c r="H581" i="1" s="1"/>
  <c r="C581" i="1"/>
  <c r="D580" i="1"/>
  <c r="H580" i="1" s="1"/>
  <c r="C580" i="1"/>
  <c r="D579" i="1"/>
  <c r="H579" i="1" s="1"/>
  <c r="C579" i="1"/>
  <c r="C578" i="1"/>
  <c r="D577" i="1"/>
  <c r="H577" i="1" s="1"/>
  <c r="C577" i="1"/>
  <c r="D576" i="1"/>
  <c r="H576" i="1" s="1"/>
  <c r="C576" i="1"/>
  <c r="D575" i="1"/>
  <c r="G575" i="1" s="1"/>
  <c r="C575" i="1"/>
  <c r="D574" i="1"/>
  <c r="H574" i="1" s="1"/>
  <c r="C574" i="1"/>
  <c r="D573" i="1"/>
  <c r="H573" i="1" s="1"/>
  <c r="C573" i="1"/>
  <c r="D572" i="1"/>
  <c r="H572" i="1" s="1"/>
  <c r="C572" i="1"/>
  <c r="D571" i="1"/>
  <c r="H571" i="1" s="1"/>
  <c r="C571" i="1"/>
  <c r="D570" i="1"/>
  <c r="H570" i="1" s="1"/>
  <c r="C570" i="1"/>
  <c r="D569" i="1"/>
  <c r="C569" i="1"/>
  <c r="D568" i="1"/>
  <c r="H568" i="1" s="1"/>
  <c r="C568" i="1"/>
  <c r="D567" i="1"/>
  <c r="H567" i="1" s="1"/>
  <c r="C567" i="1"/>
  <c r="D566" i="1"/>
  <c r="H566" i="1" s="1"/>
  <c r="C566" i="1"/>
  <c r="G564" i="1"/>
  <c r="D564" i="1"/>
  <c r="H564" i="1" s="1"/>
  <c r="C564" i="1"/>
  <c r="D563" i="1"/>
  <c r="H563" i="1" s="1"/>
  <c r="C563" i="1"/>
  <c r="D562" i="1"/>
  <c r="H562" i="1" s="1"/>
  <c r="C562" i="1"/>
  <c r="H561" i="1"/>
  <c r="D561" i="1"/>
  <c r="G561" i="1" s="1"/>
  <c r="C561" i="1"/>
  <c r="G560" i="1"/>
  <c r="D560" i="1"/>
  <c r="H560" i="1" s="1"/>
  <c r="C560" i="1"/>
  <c r="D559" i="1"/>
  <c r="H559" i="1" s="1"/>
  <c r="C559" i="1"/>
  <c r="D558" i="1"/>
  <c r="H558" i="1" s="1"/>
  <c r="C558" i="1"/>
  <c r="H557" i="1"/>
  <c r="D557" i="1"/>
  <c r="G557" i="1" s="1"/>
  <c r="C557" i="1"/>
  <c r="D556" i="1"/>
  <c r="H556" i="1" s="1"/>
  <c r="C556" i="1"/>
  <c r="D555" i="1"/>
  <c r="C555" i="1"/>
  <c r="D554" i="1"/>
  <c r="H554" i="1" s="1"/>
  <c r="C554" i="1"/>
  <c r="D553" i="1"/>
  <c r="H553" i="1" s="1"/>
  <c r="C553" i="1"/>
  <c r="G552" i="1"/>
  <c r="D552" i="1"/>
  <c r="H552" i="1" s="1"/>
  <c r="C552" i="1"/>
  <c r="D551" i="1"/>
  <c r="G551" i="1" s="1"/>
  <c r="C551" i="1"/>
  <c r="D550" i="1"/>
  <c r="H550" i="1" s="1"/>
  <c r="C550" i="1"/>
  <c r="D549" i="1"/>
  <c r="H549" i="1" s="1"/>
  <c r="C549" i="1"/>
  <c r="D548" i="1"/>
  <c r="H548" i="1" s="1"/>
  <c r="C548" i="1"/>
  <c r="G547" i="1"/>
  <c r="D547" i="1"/>
  <c r="H547" i="1" s="1"/>
  <c r="C547" i="1"/>
  <c r="D546" i="1"/>
  <c r="H546" i="1" s="1"/>
  <c r="C546" i="1"/>
  <c r="D545" i="1"/>
  <c r="G545" i="1" s="1"/>
  <c r="C545" i="1"/>
  <c r="D544" i="1"/>
  <c r="H544" i="1" s="1"/>
  <c r="C544" i="1"/>
  <c r="H543" i="1"/>
  <c r="G543" i="1"/>
  <c r="D543" i="1"/>
  <c r="C543" i="1"/>
  <c r="D542" i="1"/>
  <c r="H542" i="1" s="1"/>
  <c r="C542" i="1"/>
  <c r="H541" i="1"/>
  <c r="G541" i="1"/>
  <c r="D541" i="1"/>
  <c r="C541" i="1"/>
  <c r="D540" i="1"/>
  <c r="H540" i="1" s="1"/>
  <c r="C540" i="1"/>
  <c r="D539" i="1"/>
  <c r="C539" i="1"/>
  <c r="G538"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D528" i="1"/>
  <c r="H528" i="1" s="1"/>
  <c r="C528" i="1"/>
  <c r="D527" i="1"/>
  <c r="C527" i="1"/>
  <c r="D526" i="1"/>
  <c r="H526" i="1" s="1"/>
  <c r="C526" i="1"/>
  <c r="D525" i="1"/>
  <c r="H525" i="1" s="1"/>
  <c r="C525" i="1"/>
  <c r="G524" i="1"/>
  <c r="D524" i="1"/>
  <c r="H524" i="1" s="1"/>
  <c r="C524" i="1"/>
  <c r="H523" i="1"/>
  <c r="D523" i="1"/>
  <c r="G523" i="1" s="1"/>
  <c r="C523" i="1"/>
  <c r="D522" i="1"/>
  <c r="H522" i="1" s="1"/>
  <c r="C522" i="1"/>
  <c r="D521" i="1"/>
  <c r="H521" i="1" s="1"/>
  <c r="C521" i="1"/>
  <c r="D520" i="1"/>
  <c r="H520" i="1" s="1"/>
  <c r="C520" i="1"/>
  <c r="D519" i="1"/>
  <c r="H519" i="1" s="1"/>
  <c r="C519" i="1"/>
  <c r="D518" i="1"/>
  <c r="H518" i="1" s="1"/>
  <c r="C518" i="1"/>
  <c r="D517" i="1"/>
  <c r="G517" i="1" s="1"/>
  <c r="C517" i="1"/>
  <c r="D515" i="1"/>
  <c r="H515" i="1" s="1"/>
  <c r="C515" i="1"/>
  <c r="D514" i="1"/>
  <c r="H514" i="1" s="1"/>
  <c r="C514" i="1"/>
  <c r="D513" i="1"/>
  <c r="C513" i="1"/>
  <c r="D512" i="1"/>
  <c r="H512" i="1" s="1"/>
  <c r="C512" i="1"/>
  <c r="D511" i="1"/>
  <c r="H511" i="1" s="1"/>
  <c r="C511" i="1"/>
  <c r="D510" i="1"/>
  <c r="H510" i="1" s="1"/>
  <c r="C510" i="1"/>
  <c r="D509" i="1"/>
  <c r="G509" i="1" s="1"/>
  <c r="C509" i="1"/>
  <c r="D508" i="1"/>
  <c r="H508" i="1" s="1"/>
  <c r="C508" i="1"/>
  <c r="D507" i="1"/>
  <c r="H507" i="1" s="1"/>
  <c r="C507" i="1"/>
  <c r="D506" i="1"/>
  <c r="H506" i="1" s="1"/>
  <c r="C506" i="1"/>
  <c r="D505" i="1"/>
  <c r="H505" i="1" s="1"/>
  <c r="C505" i="1"/>
  <c r="G504" i="1"/>
  <c r="D504" i="1"/>
  <c r="H504" i="1" s="1"/>
  <c r="C504" i="1"/>
  <c r="D503" i="1"/>
  <c r="G503" i="1" s="1"/>
  <c r="C503" i="1"/>
  <c r="G502" i="1"/>
  <c r="D502" i="1"/>
  <c r="H502" i="1" s="1"/>
  <c r="C502" i="1"/>
  <c r="H501" i="1"/>
  <c r="G501" i="1"/>
  <c r="D501" i="1"/>
  <c r="C501" i="1"/>
  <c r="G500" i="1"/>
  <c r="D500" i="1"/>
  <c r="H500" i="1" s="1"/>
  <c r="C500" i="1"/>
  <c r="D499" i="1"/>
  <c r="H499" i="1" s="1"/>
  <c r="C499" i="1"/>
  <c r="D498" i="1"/>
  <c r="H498" i="1" s="1"/>
  <c r="C498" i="1"/>
  <c r="D497" i="1"/>
  <c r="C497" i="1"/>
  <c r="D496" i="1"/>
  <c r="H496" i="1" s="1"/>
  <c r="C496" i="1"/>
  <c r="D495" i="1"/>
  <c r="H495" i="1" s="1"/>
  <c r="C495" i="1"/>
  <c r="G494" i="1"/>
  <c r="D494" i="1"/>
  <c r="H494" i="1" s="1"/>
  <c r="C494" i="1"/>
  <c r="D493" i="1"/>
  <c r="H493" i="1" s="1"/>
  <c r="C493" i="1"/>
  <c r="D492" i="1"/>
  <c r="H492" i="1" s="1"/>
  <c r="C492" i="1"/>
  <c r="D491" i="1"/>
  <c r="H491" i="1" s="1"/>
  <c r="C491" i="1"/>
  <c r="G490" i="1"/>
  <c r="D490" i="1"/>
  <c r="H490" i="1" s="1"/>
  <c r="C490" i="1"/>
  <c r="D489" i="1"/>
  <c r="H489" i="1" s="1"/>
  <c r="C489" i="1"/>
  <c r="G488" i="1"/>
  <c r="D488" i="1"/>
  <c r="H488" i="1" s="1"/>
  <c r="C488" i="1"/>
  <c r="D487" i="1"/>
  <c r="G487" i="1" s="1"/>
  <c r="C487" i="1"/>
  <c r="D486" i="1"/>
  <c r="H486" i="1" s="1"/>
  <c r="C486" i="1"/>
  <c r="C485" i="1"/>
  <c r="D484" i="1"/>
  <c r="H484" i="1" s="1"/>
  <c r="C484" i="1"/>
  <c r="D483" i="1"/>
  <c r="H483" i="1" s="1"/>
  <c r="C483" i="1"/>
  <c r="D482" i="1"/>
  <c r="H482" i="1" s="1"/>
  <c r="C482" i="1"/>
  <c r="D481" i="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G471" i="1" s="1"/>
  <c r="C471" i="1"/>
  <c r="G470" i="1"/>
  <c r="D470" i="1"/>
  <c r="H470" i="1" s="1"/>
  <c r="C470" i="1"/>
  <c r="D469" i="1"/>
  <c r="H469" i="1" s="1"/>
  <c r="C469" i="1"/>
  <c r="D468" i="1"/>
  <c r="H468" i="1" s="1"/>
  <c r="C468" i="1"/>
  <c r="D467" i="1"/>
  <c r="H467" i="1" s="1"/>
  <c r="C467" i="1"/>
  <c r="D466" i="1"/>
  <c r="H466" i="1" s="1"/>
  <c r="C466" i="1"/>
  <c r="D465" i="1"/>
  <c r="C465" i="1"/>
  <c r="D464" i="1"/>
  <c r="H464" i="1" s="1"/>
  <c r="C464" i="1"/>
  <c r="D463" i="1"/>
  <c r="H463" i="1" s="1"/>
  <c r="C463" i="1"/>
  <c r="D462" i="1"/>
  <c r="H462" i="1" s="1"/>
  <c r="C462" i="1"/>
  <c r="D461" i="1"/>
  <c r="H461" i="1" s="1"/>
  <c r="C461" i="1"/>
  <c r="C460" i="1"/>
  <c r="D459" i="1"/>
  <c r="H459" i="1" s="1"/>
  <c r="C459" i="1"/>
  <c r="D458" i="1"/>
  <c r="H458" i="1" s="1"/>
  <c r="C458" i="1"/>
  <c r="D457" i="1"/>
  <c r="H457" i="1" s="1"/>
  <c r="C457" i="1"/>
  <c r="G456" i="1"/>
  <c r="D456" i="1"/>
  <c r="H456" i="1" s="1"/>
  <c r="C456" i="1"/>
  <c r="D455" i="1"/>
  <c r="G455" i="1" s="1"/>
  <c r="C455" i="1"/>
  <c r="D454" i="1"/>
  <c r="H454" i="1" s="1"/>
  <c r="C454" i="1"/>
  <c r="D453" i="1"/>
  <c r="H453" i="1" s="1"/>
  <c r="C453" i="1"/>
  <c r="G452" i="1"/>
  <c r="D452" i="1"/>
  <c r="H452" i="1" s="1"/>
  <c r="C452" i="1"/>
  <c r="D451" i="1"/>
  <c r="H451" i="1" s="1"/>
  <c r="C451" i="1"/>
  <c r="D450" i="1"/>
  <c r="H450" i="1" s="1"/>
  <c r="C450" i="1"/>
  <c r="D449" i="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G439" i="1" s="1"/>
  <c r="C439" i="1"/>
  <c r="D438" i="1"/>
  <c r="H438" i="1" s="1"/>
  <c r="C438" i="1"/>
  <c r="H437" i="1"/>
  <c r="G437" i="1"/>
  <c r="D437" i="1"/>
  <c r="C437" i="1"/>
  <c r="G436" i="1"/>
  <c r="D436" i="1"/>
  <c r="H436" i="1" s="1"/>
  <c r="C436" i="1"/>
  <c r="H435" i="1"/>
  <c r="G435" i="1"/>
  <c r="D435" i="1"/>
  <c r="C435" i="1"/>
  <c r="D434" i="1"/>
  <c r="H434" i="1" s="1"/>
  <c r="C434" i="1"/>
  <c r="D433" i="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C422" i="1"/>
  <c r="C421" i="1"/>
  <c r="D416" i="1"/>
  <c r="H416" i="1" s="1"/>
  <c r="C416" i="1"/>
  <c r="D415" i="1"/>
  <c r="C415" i="1"/>
  <c r="H414" i="1"/>
  <c r="G414" i="1"/>
  <c r="D414" i="1"/>
  <c r="C414" i="1"/>
  <c r="D411" i="1"/>
  <c r="H411" i="1" s="1"/>
  <c r="C411" i="1"/>
  <c r="D410" i="1"/>
  <c r="H410" i="1" s="1"/>
  <c r="C410" i="1"/>
  <c r="D409" i="1"/>
  <c r="H409" i="1" s="1"/>
  <c r="C409" i="1"/>
  <c r="D408" i="1"/>
  <c r="G408" i="1" s="1"/>
  <c r="C408" i="1"/>
  <c r="D407" i="1"/>
  <c r="H407" i="1" s="1"/>
  <c r="C407" i="1"/>
  <c r="D406" i="1"/>
  <c r="H406" i="1" s="1"/>
  <c r="C406" i="1"/>
  <c r="D405" i="1"/>
  <c r="H405" i="1" s="1"/>
  <c r="C405" i="1"/>
  <c r="G404" i="1"/>
  <c r="D404" i="1"/>
  <c r="H404" i="1" s="1"/>
  <c r="C404" i="1"/>
  <c r="D403" i="1"/>
  <c r="H403" i="1" s="1"/>
  <c r="C403" i="1"/>
  <c r="D402" i="1"/>
  <c r="H402" i="1" s="1"/>
  <c r="C402" i="1"/>
  <c r="D401" i="1"/>
  <c r="D400" i="1"/>
  <c r="H400" i="1" s="1"/>
  <c r="C400" i="1"/>
  <c r="D399" i="1"/>
  <c r="G399" i="1" s="1"/>
  <c r="C399" i="1"/>
  <c r="D398" i="1"/>
  <c r="H398" i="1" s="1"/>
  <c r="C398" i="1"/>
  <c r="D397" i="1"/>
  <c r="G397" i="1" s="1"/>
  <c r="C397" i="1"/>
  <c r="D396" i="1"/>
  <c r="H396" i="1" s="1"/>
  <c r="C396" i="1"/>
  <c r="D395" i="1"/>
  <c r="G395" i="1" s="1"/>
  <c r="C395" i="1"/>
  <c r="D394" i="1"/>
  <c r="G394" i="1" s="1"/>
  <c r="C394" i="1"/>
  <c r="D393" i="1"/>
  <c r="G393" i="1" s="1"/>
  <c r="C393" i="1"/>
  <c r="D392" i="1"/>
  <c r="H392" i="1" s="1"/>
  <c r="C392" i="1"/>
  <c r="D391" i="1"/>
  <c r="G391" i="1" s="1"/>
  <c r="C391" i="1"/>
  <c r="D390" i="1"/>
  <c r="H390" i="1" s="1"/>
  <c r="C390" i="1"/>
  <c r="D389" i="1"/>
  <c r="G389" i="1" s="1"/>
  <c r="C389" i="1"/>
  <c r="D388" i="1"/>
  <c r="H388" i="1" s="1"/>
  <c r="C388" i="1"/>
  <c r="D387" i="1"/>
  <c r="G387" i="1" s="1"/>
  <c r="C387" i="1"/>
  <c r="D386" i="1"/>
  <c r="H386" i="1" s="1"/>
  <c r="C386" i="1"/>
  <c r="D385" i="1"/>
  <c r="G385" i="1" s="1"/>
  <c r="C385" i="1"/>
  <c r="D384" i="1"/>
  <c r="H384" i="1" s="1"/>
  <c r="C384" i="1"/>
  <c r="D383" i="1"/>
  <c r="G383" i="1" s="1"/>
  <c r="C383" i="1"/>
  <c r="D382" i="1"/>
  <c r="H382" i="1" s="1"/>
  <c r="C382" i="1"/>
  <c r="D381" i="1"/>
  <c r="G381" i="1" s="1"/>
  <c r="C381" i="1"/>
  <c r="D380" i="1"/>
  <c r="H380" i="1" s="1"/>
  <c r="C380" i="1"/>
  <c r="D379" i="1"/>
  <c r="G379" i="1" s="1"/>
  <c r="C379" i="1"/>
  <c r="D378" i="1"/>
  <c r="G378" i="1" s="1"/>
  <c r="C378" i="1"/>
  <c r="D377" i="1"/>
  <c r="G377" i="1" s="1"/>
  <c r="C377" i="1"/>
  <c r="H376" i="1"/>
  <c r="G376" i="1"/>
  <c r="D376" i="1"/>
  <c r="C376" i="1"/>
  <c r="D375" i="1"/>
  <c r="G375" i="1" s="1"/>
  <c r="C375" i="1"/>
  <c r="D374" i="1"/>
  <c r="H374" i="1" s="1"/>
  <c r="C374" i="1"/>
  <c r="D373" i="1"/>
  <c r="G373" i="1" s="1"/>
  <c r="C373" i="1"/>
  <c r="D372" i="1"/>
  <c r="H372" i="1" s="1"/>
  <c r="C372" i="1"/>
  <c r="D371" i="1"/>
  <c r="G371" i="1" s="1"/>
  <c r="C371" i="1"/>
  <c r="D370" i="1"/>
  <c r="H370" i="1" s="1"/>
  <c r="C370" i="1"/>
  <c r="D369" i="1"/>
  <c r="G369" i="1" s="1"/>
  <c r="C369" i="1"/>
  <c r="D367" i="1"/>
  <c r="H367" i="1" s="1"/>
  <c r="C367" i="1"/>
  <c r="D366" i="1"/>
  <c r="G366" i="1" s="1"/>
  <c r="C366" i="1"/>
  <c r="D365" i="1"/>
  <c r="H365" i="1" s="1"/>
  <c r="C365" i="1"/>
  <c r="D364" i="1"/>
  <c r="G364" i="1" s="1"/>
  <c r="C364" i="1"/>
  <c r="D363" i="1"/>
  <c r="H363" i="1" s="1"/>
  <c r="C363" i="1"/>
  <c r="D362" i="1"/>
  <c r="G362" i="1" s="1"/>
  <c r="C362" i="1"/>
  <c r="D361" i="1"/>
  <c r="H361" i="1" s="1"/>
  <c r="C361" i="1"/>
  <c r="D360" i="1"/>
  <c r="G360" i="1" s="1"/>
  <c r="C360" i="1"/>
  <c r="D359" i="1"/>
  <c r="H359" i="1" s="1"/>
  <c r="C359" i="1"/>
  <c r="D358" i="1"/>
  <c r="H358" i="1" s="1"/>
  <c r="C358" i="1"/>
  <c r="D357" i="1"/>
  <c r="H357" i="1" s="1"/>
  <c r="C357" i="1"/>
  <c r="C356" i="1"/>
  <c r="D354" i="1"/>
  <c r="H354" i="1" s="1"/>
  <c r="C354" i="1"/>
  <c r="D353" i="1"/>
  <c r="C353" i="1"/>
  <c r="D352" i="1"/>
  <c r="H352" i="1" s="1"/>
  <c r="C352" i="1"/>
  <c r="D351" i="1"/>
  <c r="C351" i="1"/>
  <c r="D350" i="1"/>
  <c r="H350" i="1" s="1"/>
  <c r="C350" i="1"/>
  <c r="D349" i="1"/>
  <c r="C349" i="1"/>
  <c r="D348" i="1"/>
  <c r="H348" i="1" s="1"/>
  <c r="C348" i="1"/>
  <c r="D347" i="1"/>
  <c r="C347" i="1"/>
  <c r="D346" i="1"/>
  <c r="H346" i="1" s="1"/>
  <c r="C346" i="1"/>
  <c r="D345" i="1"/>
  <c r="C345" i="1"/>
  <c r="D344" i="1"/>
  <c r="H344" i="1" s="1"/>
  <c r="C344" i="1"/>
  <c r="D343" i="1"/>
  <c r="C343" i="1"/>
  <c r="D342" i="1"/>
  <c r="H342" i="1" s="1"/>
  <c r="C342" i="1"/>
  <c r="D341" i="1"/>
  <c r="C341" i="1"/>
  <c r="D340" i="1"/>
  <c r="H340" i="1" s="1"/>
  <c r="C340" i="1"/>
  <c r="D339" i="1"/>
  <c r="C339" i="1"/>
  <c r="D338" i="1"/>
  <c r="H338" i="1" s="1"/>
  <c r="C338" i="1"/>
  <c r="D337" i="1"/>
  <c r="C337" i="1"/>
  <c r="D336" i="1"/>
  <c r="H336" i="1" s="1"/>
  <c r="C336" i="1"/>
  <c r="D335" i="1"/>
  <c r="C335" i="1"/>
  <c r="D334" i="1"/>
  <c r="H334" i="1" s="1"/>
  <c r="C334" i="1"/>
  <c r="D333" i="1"/>
  <c r="C333" i="1"/>
  <c r="D332" i="1"/>
  <c r="H332" i="1" s="1"/>
  <c r="C332" i="1"/>
  <c r="D331" i="1"/>
  <c r="C331" i="1"/>
  <c r="D330" i="1"/>
  <c r="H330" i="1" s="1"/>
  <c r="C330" i="1"/>
  <c r="D329" i="1"/>
  <c r="C329" i="1"/>
  <c r="D328" i="1"/>
  <c r="H328" i="1" s="1"/>
  <c r="C328" i="1"/>
  <c r="D327" i="1"/>
  <c r="C327" i="1"/>
  <c r="D326" i="1"/>
  <c r="H326" i="1" s="1"/>
  <c r="C326" i="1"/>
  <c r="D325" i="1"/>
  <c r="C325" i="1"/>
  <c r="D324" i="1"/>
  <c r="H324" i="1" s="1"/>
  <c r="C324" i="1"/>
  <c r="D323" i="1"/>
  <c r="C323" i="1"/>
  <c r="D322" i="1"/>
  <c r="H322" i="1" s="1"/>
  <c r="C322" i="1"/>
  <c r="D321" i="1"/>
  <c r="C321" i="1"/>
  <c r="D320" i="1"/>
  <c r="H320" i="1" s="1"/>
  <c r="C320" i="1"/>
  <c r="D319" i="1"/>
  <c r="C319" i="1"/>
  <c r="D318" i="1"/>
  <c r="H318" i="1" s="1"/>
  <c r="C318" i="1"/>
  <c r="D317" i="1"/>
  <c r="C317" i="1"/>
  <c r="D315" i="1"/>
  <c r="H315" i="1" s="1"/>
  <c r="C315" i="1"/>
  <c r="D314" i="1"/>
  <c r="H314" i="1" s="1"/>
  <c r="C314" i="1"/>
  <c r="D313" i="1"/>
  <c r="H313" i="1" s="1"/>
  <c r="C313" i="1"/>
  <c r="D312" i="1"/>
  <c r="H312" i="1" s="1"/>
  <c r="C312" i="1"/>
  <c r="D311" i="1"/>
  <c r="H311" i="1" s="1"/>
  <c r="C311" i="1"/>
  <c r="H310" i="1"/>
  <c r="D310" i="1"/>
  <c r="G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D300" i="1"/>
  <c r="H300" i="1" s="1"/>
  <c r="C300" i="1"/>
  <c r="D299" i="1"/>
  <c r="H299" i="1" s="1"/>
  <c r="C299" i="1"/>
  <c r="D298" i="1"/>
  <c r="H298" i="1" s="1"/>
  <c r="C298" i="1"/>
  <c r="D294" i="1"/>
  <c r="G294" i="1" s="1"/>
  <c r="C294" i="1"/>
  <c r="D293" i="1"/>
  <c r="H293" i="1" s="1"/>
  <c r="C293" i="1"/>
  <c r="D292" i="1"/>
  <c r="H292" i="1" s="1"/>
  <c r="C292" i="1"/>
  <c r="H291" i="1"/>
  <c r="G291" i="1"/>
  <c r="D291" i="1"/>
  <c r="C291" i="1"/>
  <c r="H290" i="1"/>
  <c r="D290" i="1"/>
  <c r="G290" i="1" s="1"/>
  <c r="C290" i="1"/>
  <c r="D289" i="1"/>
  <c r="H289" i="1" s="1"/>
  <c r="C289" i="1"/>
  <c r="D288" i="1"/>
  <c r="H288" i="1" s="1"/>
  <c r="C288" i="1"/>
  <c r="G287"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G267" i="1" s="1"/>
  <c r="C267" i="1"/>
  <c r="D266" i="1"/>
  <c r="H266" i="1" s="1"/>
  <c r="C266" i="1"/>
  <c r="H265" i="1"/>
  <c r="D265" i="1"/>
  <c r="G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H251" i="1"/>
  <c r="G251" i="1"/>
  <c r="D251" i="1"/>
  <c r="C251" i="1"/>
  <c r="D250" i="1"/>
  <c r="H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D227" i="1"/>
  <c r="G227" i="1" s="1"/>
  <c r="C227" i="1"/>
  <c r="D225" i="1"/>
  <c r="C225" i="1"/>
  <c r="D224" i="1"/>
  <c r="H224" i="1" s="1"/>
  <c r="C224" i="1"/>
  <c r="D223" i="1"/>
  <c r="C223" i="1"/>
  <c r="D222" i="1"/>
  <c r="H222" i="1" s="1"/>
  <c r="C222" i="1"/>
  <c r="D221" i="1"/>
  <c r="C221" i="1"/>
  <c r="D220" i="1"/>
  <c r="H220" i="1" s="1"/>
  <c r="C220" i="1"/>
  <c r="D219" i="1"/>
  <c r="C219" i="1"/>
  <c r="D218" i="1"/>
  <c r="H218" i="1" s="1"/>
  <c r="C218"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H155" i="1"/>
  <c r="G155" i="1"/>
  <c r="D155" i="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H144" i="1"/>
  <c r="G144" i="1"/>
  <c r="D144" i="1"/>
  <c r="C144" i="1"/>
  <c r="D143" i="1"/>
  <c r="H143" i="1" s="1"/>
  <c r="C143" i="1"/>
  <c r="H142" i="1"/>
  <c r="G142" i="1"/>
  <c r="D142" i="1"/>
  <c r="C142" i="1"/>
  <c r="D141" i="1"/>
  <c r="H141" i="1" s="1"/>
  <c r="C141" i="1"/>
  <c r="D140" i="1"/>
  <c r="H140" i="1" s="1"/>
  <c r="C140" i="1"/>
  <c r="D139" i="1"/>
  <c r="H139" i="1" s="1"/>
  <c r="C139" i="1"/>
  <c r="D138" i="1"/>
  <c r="H138" i="1" s="1"/>
  <c r="C138" i="1"/>
  <c r="D137" i="1"/>
  <c r="H137" i="1" s="1"/>
  <c r="C137" i="1"/>
  <c r="D136" i="1"/>
  <c r="D135" i="1"/>
  <c r="H135" i="1" s="1"/>
  <c r="C135" i="1"/>
  <c r="H134" i="1"/>
  <c r="G134" i="1"/>
  <c r="D134" i="1"/>
  <c r="C134" i="1"/>
  <c r="D133" i="1"/>
  <c r="H133" i="1" s="1"/>
  <c r="C133" i="1"/>
  <c r="D132" i="1"/>
  <c r="G132" i="1" s="1"/>
  <c r="C132" i="1"/>
  <c r="D131" i="1"/>
  <c r="H131" i="1" s="1"/>
  <c r="C131" i="1"/>
  <c r="D130" i="1"/>
  <c r="H130" i="1" s="1"/>
  <c r="C130" i="1"/>
  <c r="D129" i="1"/>
  <c r="H129" i="1" s="1"/>
  <c r="C129" i="1"/>
  <c r="D128" i="1"/>
  <c r="H128" i="1" s="1"/>
  <c r="C128" i="1"/>
  <c r="D127" i="1"/>
  <c r="H127" i="1" s="1"/>
  <c r="C127" i="1"/>
  <c r="D126" i="1"/>
  <c r="H126" i="1" s="1"/>
  <c r="C126" i="1"/>
  <c r="C125" i="1"/>
  <c r="D124" i="1"/>
  <c r="G124" i="1" s="1"/>
  <c r="C124" i="1"/>
  <c r="D123" i="1"/>
  <c r="H123" i="1" s="1"/>
  <c r="C123" i="1"/>
  <c r="D122" i="1"/>
  <c r="H122" i="1" s="1"/>
  <c r="C122" i="1"/>
  <c r="C121" i="1"/>
  <c r="D120" i="1"/>
  <c r="H120" i="1" s="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G106" i="1" s="1"/>
  <c r="C106" i="1"/>
  <c r="D105" i="1"/>
  <c r="H105" i="1" s="1"/>
  <c r="C105" i="1"/>
  <c r="D104" i="1"/>
  <c r="H104" i="1" s="1"/>
  <c r="C104" i="1"/>
  <c r="D103" i="1"/>
  <c r="H103" i="1" s="1"/>
  <c r="C103" i="1"/>
  <c r="C102" i="1"/>
  <c r="D101" i="1"/>
  <c r="H101" i="1" s="1"/>
  <c r="C101" i="1"/>
  <c r="D100" i="1"/>
  <c r="G100" i="1" s="1"/>
  <c r="C100" i="1"/>
  <c r="D99" i="1"/>
  <c r="H99" i="1" s="1"/>
  <c r="C99" i="1"/>
  <c r="D98" i="1"/>
  <c r="H98" i="1" s="1"/>
  <c r="C98" i="1"/>
  <c r="D97" i="1"/>
  <c r="H97" i="1" s="1"/>
  <c r="C97" i="1"/>
  <c r="D96" i="1"/>
  <c r="H96" i="1" s="1"/>
  <c r="C96" i="1"/>
  <c r="D95" i="1"/>
  <c r="H95" i="1" s="1"/>
  <c r="C95" i="1"/>
  <c r="D94" i="1"/>
  <c r="H94" i="1" s="1"/>
  <c r="C94" i="1"/>
  <c r="D93" i="1"/>
  <c r="H93" i="1" s="1"/>
  <c r="C93" i="1"/>
  <c r="D92" i="1"/>
  <c r="G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G82" i="1"/>
  <c r="D82" i="1"/>
  <c r="H82" i="1" s="1"/>
  <c r="C82" i="1"/>
  <c r="D81" i="1"/>
  <c r="H81" i="1" s="1"/>
  <c r="C81" i="1"/>
  <c r="D80" i="1"/>
  <c r="H80" i="1" s="1"/>
  <c r="C80" i="1"/>
  <c r="D79" i="1"/>
  <c r="H79" i="1" s="1"/>
  <c r="C79" i="1"/>
  <c r="C78" i="1"/>
  <c r="D77" i="1"/>
  <c r="H77" i="1" s="1"/>
  <c r="C77" i="1"/>
  <c r="D76" i="1"/>
  <c r="G76" i="1" s="1"/>
  <c r="C76" i="1"/>
  <c r="D75" i="1"/>
  <c r="H75" i="1" s="1"/>
  <c r="C75" i="1"/>
  <c r="D74" i="1"/>
  <c r="H74" i="1" s="1"/>
  <c r="C74" i="1"/>
  <c r="D73" i="1"/>
  <c r="H73" i="1" s="1"/>
  <c r="C73" i="1"/>
  <c r="D72" i="1"/>
  <c r="H72" i="1" s="1"/>
  <c r="C72" i="1"/>
  <c r="D71" i="1"/>
  <c r="H71" i="1" s="1"/>
  <c r="C71" i="1"/>
  <c r="C70" i="1"/>
  <c r="D69" i="1"/>
  <c r="H69" i="1" s="1"/>
  <c r="C69" i="1"/>
  <c r="D68" i="1"/>
  <c r="H68" i="1" s="1"/>
  <c r="C68" i="1"/>
  <c r="D67" i="1"/>
  <c r="H67" i="1" s="1"/>
  <c r="C67" i="1"/>
  <c r="H66" i="1"/>
  <c r="G66" i="1"/>
  <c r="D66" i="1"/>
  <c r="C66" i="1"/>
  <c r="D65" i="1"/>
  <c r="H65" i="1" s="1"/>
  <c r="C65" i="1"/>
  <c r="H64" i="1"/>
  <c r="D64" i="1"/>
  <c r="G64" i="1" s="1"/>
  <c r="C64" i="1"/>
  <c r="D63" i="1"/>
  <c r="H63" i="1" s="1"/>
  <c r="C63" i="1"/>
  <c r="D62" i="1"/>
  <c r="H62" i="1" s="1"/>
  <c r="C62" i="1"/>
  <c r="D61" i="1"/>
  <c r="H61" i="1" s="1"/>
  <c r="C61" i="1"/>
  <c r="D60" i="1"/>
  <c r="H60" i="1" s="1"/>
  <c r="C60" i="1"/>
  <c r="D59" i="1"/>
  <c r="H59" i="1" s="1"/>
  <c r="C59" i="1"/>
  <c r="H58" i="1"/>
  <c r="G58" i="1"/>
  <c r="D58" i="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H48" i="1"/>
  <c r="G48" i="1"/>
  <c r="D48" i="1"/>
  <c r="C48" i="1"/>
  <c r="D47" i="1"/>
  <c r="H47" i="1" s="1"/>
  <c r="C47" i="1"/>
  <c r="D46" i="1"/>
  <c r="H46" i="1" s="1"/>
  <c r="C46" i="1"/>
  <c r="D44" i="1"/>
  <c r="G44" i="1" s="1"/>
  <c r="C44" i="1"/>
  <c r="D43" i="1"/>
  <c r="H43" i="1" s="1"/>
  <c r="C43" i="1"/>
  <c r="D42" i="1"/>
  <c r="G42" i="1" s="1"/>
  <c r="C42" i="1"/>
  <c r="D41" i="1"/>
  <c r="H41" i="1" s="1"/>
  <c r="C41" i="1"/>
  <c r="D40" i="1"/>
  <c r="G40" i="1" s="1"/>
  <c r="C40" i="1"/>
  <c r="D39" i="1"/>
  <c r="D38" i="1"/>
  <c r="C38" i="1"/>
  <c r="D37" i="1"/>
  <c r="G37" i="1" s="1"/>
  <c r="C37" i="1"/>
  <c r="D36" i="1"/>
  <c r="C36" i="1"/>
  <c r="D35" i="1"/>
  <c r="G35" i="1" s="1"/>
  <c r="C35" i="1"/>
  <c r="D34" i="1"/>
  <c r="C34" i="1"/>
  <c r="D33" i="1"/>
  <c r="G33" i="1" s="1"/>
  <c r="C33" i="1"/>
  <c r="D32" i="1"/>
  <c r="C32" i="1"/>
  <c r="D31" i="1"/>
  <c r="G31" i="1" s="1"/>
  <c r="C31" i="1"/>
  <c r="D30" i="1"/>
  <c r="C30" i="1"/>
  <c r="D29" i="1"/>
  <c r="G29" i="1" s="1"/>
  <c r="C29" i="1"/>
  <c r="D28" i="1"/>
  <c r="C28" i="1"/>
  <c r="D27" i="1"/>
  <c r="G27" i="1" s="1"/>
  <c r="C27" i="1"/>
  <c r="D26" i="1"/>
  <c r="C26" i="1"/>
  <c r="D25" i="1"/>
  <c r="G25" i="1" s="1"/>
  <c r="C25" i="1"/>
  <c r="D24" i="1"/>
  <c r="C24" i="1"/>
  <c r="D23" i="1"/>
  <c r="G23" i="1" s="1"/>
  <c r="C23" i="1"/>
  <c r="D22" i="1"/>
  <c r="C22" i="1"/>
  <c r="D21" i="1"/>
  <c r="G21" i="1" s="1"/>
  <c r="C21" i="1"/>
  <c r="D20" i="1"/>
  <c r="C20" i="1"/>
  <c r="D19" i="1"/>
  <c r="G19" i="1" s="1"/>
  <c r="C19" i="1"/>
  <c r="D18" i="1"/>
  <c r="C18" i="1"/>
  <c r="D17" i="1"/>
  <c r="G17" i="1" s="1"/>
  <c r="C17" i="1"/>
  <c r="D16" i="1"/>
  <c r="C16" i="1"/>
  <c r="D15" i="1"/>
  <c r="G15" i="1" s="1"/>
  <c r="C15" i="1"/>
  <c r="D14" i="1"/>
  <c r="C14" i="1"/>
  <c r="D13" i="1"/>
  <c r="G13" i="1" s="1"/>
  <c r="C13" i="1"/>
  <c r="D12" i="1"/>
  <c r="C12" i="1"/>
  <c r="D11" i="1"/>
  <c r="G11" i="1" s="1"/>
  <c r="C11" i="1"/>
  <c r="D10" i="1"/>
  <c r="C10" i="1"/>
  <c r="D9" i="1"/>
  <c r="G9" i="1" s="1"/>
  <c r="C9" i="1"/>
  <c r="D8" i="1"/>
  <c r="C8" i="1"/>
  <c r="H7" i="1"/>
  <c r="D7" i="1"/>
  <c r="G7" i="1" s="1"/>
  <c r="C7" i="1"/>
  <c r="D6" i="1"/>
  <c r="C6" i="1"/>
  <c r="D5" i="1"/>
  <c r="G5" i="1" s="1"/>
  <c r="C5" i="1"/>
  <c r="D4" i="1"/>
  <c r="C4" i="1"/>
  <c r="C3" i="1"/>
  <c r="G227" i="9" l="1"/>
  <c r="E227" i="9" s="1"/>
  <c r="B227" i="9" s="1"/>
  <c r="G186" i="9"/>
  <c r="E186" i="9" s="1"/>
  <c r="B186" i="9" s="1"/>
  <c r="G211" i="9"/>
  <c r="E211" i="9" s="1"/>
  <c r="B211" i="9" s="1"/>
  <c r="G194" i="9"/>
  <c r="E194" i="9" s="1"/>
  <c r="B194" i="9" s="1"/>
  <c r="G182" i="9"/>
  <c r="E182" i="9" s="1"/>
  <c r="B182" i="9" s="1"/>
  <c r="D422" i="1"/>
  <c r="H422" i="1" s="1"/>
  <c r="G298" i="1"/>
  <c r="E114" i="6"/>
  <c r="D1435" i="1"/>
  <c r="H1435" i="1" s="1"/>
  <c r="D1571" i="1"/>
  <c r="H1571" i="1" s="1"/>
  <c r="I35" i="3"/>
  <c r="D1572" i="1"/>
  <c r="J1573" i="1"/>
  <c r="H1573" i="1"/>
  <c r="I1573" i="1" s="1"/>
  <c r="H1297" i="1"/>
  <c r="H1290" i="1"/>
  <c r="H1264" i="1"/>
  <c r="D255" i="5"/>
  <c r="F255" i="5" s="1"/>
  <c r="C1260" i="1"/>
  <c r="H1260" i="1" s="1"/>
  <c r="E36" i="9"/>
  <c r="B36" i="9" s="1"/>
  <c r="E311" i="9"/>
  <c r="B311" i="9" s="1"/>
  <c r="G1384" i="1"/>
  <c r="H1307" i="1"/>
  <c r="H1299" i="1"/>
  <c r="H1295" i="1"/>
  <c r="H1296" i="1"/>
  <c r="H1294" i="1"/>
  <c r="H1292" i="1"/>
  <c r="G1289" i="1"/>
  <c r="H1288" i="1"/>
  <c r="H1287" i="1"/>
  <c r="H1284" i="1"/>
  <c r="H1286" i="1"/>
  <c r="H1285" i="1"/>
  <c r="H1281" i="1"/>
  <c r="H1282" i="1"/>
  <c r="H1280" i="1"/>
  <c r="H1279" i="1"/>
  <c r="G1277" i="1"/>
  <c r="H1275" i="1"/>
  <c r="H1274" i="1"/>
  <c r="H1272" i="1"/>
  <c r="H1271" i="1"/>
  <c r="H1268" i="1"/>
  <c r="H1269" i="1"/>
  <c r="H1205" i="1"/>
  <c r="G1204" i="1"/>
  <c r="H1203" i="1"/>
  <c r="H1201" i="1"/>
  <c r="H1202" i="1"/>
  <c r="H1197" i="1"/>
  <c r="H1196" i="1"/>
  <c r="H1195" i="1"/>
  <c r="H1194" i="1"/>
  <c r="H1193" i="1"/>
  <c r="D178" i="5"/>
  <c r="C1182" i="1" s="1"/>
  <c r="H1190" i="1"/>
  <c r="H1191" i="1"/>
  <c r="H1400" i="1"/>
  <c r="G1399" i="1"/>
  <c r="H1397" i="1"/>
  <c r="G1395" i="1"/>
  <c r="H1394" i="1"/>
  <c r="H1391" i="1"/>
  <c r="H1390" i="1"/>
  <c r="E335" i="9"/>
  <c r="B335" i="9" s="1"/>
  <c r="H1389" i="1"/>
  <c r="H1388" i="1"/>
  <c r="H1387" i="1"/>
  <c r="H1386" i="1"/>
  <c r="H1385" i="1"/>
  <c r="H1384" i="1"/>
  <c r="H1383" i="1"/>
  <c r="H1381" i="1"/>
  <c r="H1380" i="1"/>
  <c r="H1378" i="1"/>
  <c r="H1377" i="1"/>
  <c r="H1376" i="1"/>
  <c r="H1375" i="1"/>
  <c r="H1374" i="1"/>
  <c r="H1372" i="1"/>
  <c r="H1371" i="1"/>
  <c r="H1370" i="1"/>
  <c r="H1368" i="1"/>
  <c r="G1325" i="1"/>
  <c r="H1324" i="1"/>
  <c r="H1322" i="1"/>
  <c r="H1320" i="1"/>
  <c r="H1318" i="1"/>
  <c r="G1317" i="1"/>
  <c r="E318" i="9"/>
  <c r="B318" i="9" s="1"/>
  <c r="E307" i="9"/>
  <c r="B307" i="9" s="1"/>
  <c r="E327" i="9"/>
  <c r="B327" i="9" s="1"/>
  <c r="E37" i="9"/>
  <c r="B37" i="9" s="1"/>
  <c r="H1686" i="1"/>
  <c r="G1684" i="1"/>
  <c r="G1680" i="1"/>
  <c r="H1678" i="1"/>
  <c r="G1677" i="1"/>
  <c r="G1673" i="1"/>
  <c r="G1672" i="1"/>
  <c r="H1670" i="1"/>
  <c r="G1669" i="1"/>
  <c r="G1668" i="1"/>
  <c r="G1664" i="1"/>
  <c r="G1665" i="1"/>
  <c r="H1662" i="1"/>
  <c r="G1661" i="1"/>
  <c r="G1658" i="1"/>
  <c r="G1657" i="1"/>
  <c r="H1654" i="1"/>
  <c r="G1653" i="1"/>
  <c r="G1649" i="1"/>
  <c r="G1650" i="1"/>
  <c r="G1645" i="1"/>
  <c r="G1642" i="1"/>
  <c r="G1641" i="1"/>
  <c r="G1640" i="1"/>
  <c r="H1638" i="1"/>
  <c r="G1637" i="1"/>
  <c r="G1636" i="1"/>
  <c r="G1633" i="1"/>
  <c r="G1629" i="1"/>
  <c r="H1630" i="1"/>
  <c r="G1618" i="1"/>
  <c r="G1616" i="1"/>
  <c r="H1614" i="1"/>
  <c r="D25" i="8"/>
  <c r="C1602" i="1" s="1"/>
  <c r="G1602" i="1" s="1"/>
  <c r="G1613" i="1"/>
  <c r="G1612" i="1"/>
  <c r="G1608" i="1"/>
  <c r="H1606" i="1"/>
  <c r="G1605" i="1"/>
  <c r="G1601" i="1"/>
  <c r="G1600" i="1"/>
  <c r="H1598" i="1"/>
  <c r="G1597" i="1"/>
  <c r="G1596" i="1"/>
  <c r="D6" i="8"/>
  <c r="C1583" i="1" s="1"/>
  <c r="G1594" i="1"/>
  <c r="G1593" i="1"/>
  <c r="G1592" i="1"/>
  <c r="G1589" i="1"/>
  <c r="G1588" i="1"/>
  <c r="G1586" i="1"/>
  <c r="G1585" i="1"/>
  <c r="G1536" i="1"/>
  <c r="G1533" i="1"/>
  <c r="G1530" i="1"/>
  <c r="H1529" i="1"/>
  <c r="G1527" i="1"/>
  <c r="G1526" i="1"/>
  <c r="G1524" i="1"/>
  <c r="G1523" i="1"/>
  <c r="G1522" i="1"/>
  <c r="G1520" i="1"/>
  <c r="F122" i="6"/>
  <c r="G1519" i="1"/>
  <c r="G1517" i="1"/>
  <c r="D1510" i="1"/>
  <c r="I30" i="3"/>
  <c r="G1516" i="1"/>
  <c r="G1514" i="1"/>
  <c r="G1511" i="1"/>
  <c r="G1512" i="1"/>
  <c r="H1509" i="1"/>
  <c r="G1507" i="1"/>
  <c r="G1505" i="1"/>
  <c r="G1503" i="1"/>
  <c r="G1504" i="1"/>
  <c r="G1502" i="1"/>
  <c r="G1501" i="1"/>
  <c r="G1500" i="1"/>
  <c r="G1498" i="1"/>
  <c r="G1497" i="1"/>
  <c r="G1495" i="1"/>
  <c r="G1496" i="1"/>
  <c r="G1494" i="1"/>
  <c r="G1493" i="1"/>
  <c r="E89" i="6"/>
  <c r="D1485" i="1" s="1"/>
  <c r="G1489" i="1"/>
  <c r="G1488" i="1"/>
  <c r="H1487" i="1"/>
  <c r="G1486" i="1"/>
  <c r="D1478" i="1"/>
  <c r="G1484" i="1"/>
  <c r="G1483" i="1"/>
  <c r="G1481" i="1"/>
  <c r="H1479" i="1"/>
  <c r="G1477" i="1"/>
  <c r="G1476" i="1"/>
  <c r="G1475" i="1"/>
  <c r="G1474" i="1"/>
  <c r="G1473" i="1"/>
  <c r="G1471" i="1"/>
  <c r="G1472" i="1"/>
  <c r="G1470" i="1"/>
  <c r="G1469" i="1"/>
  <c r="G1468" i="1"/>
  <c r="G1466" i="1"/>
  <c r="G1463" i="1"/>
  <c r="G1461" i="1"/>
  <c r="G1460" i="1"/>
  <c r="G1459" i="1"/>
  <c r="H1457" i="1"/>
  <c r="G1458" i="1"/>
  <c r="G1456" i="1"/>
  <c r="G1454" i="1"/>
  <c r="G1452" i="1"/>
  <c r="G1451" i="1"/>
  <c r="G1450" i="1"/>
  <c r="G1449" i="1"/>
  <c r="G1447" i="1"/>
  <c r="H1445" i="1"/>
  <c r="G1444" i="1"/>
  <c r="G1442" i="1"/>
  <c r="G1441" i="1"/>
  <c r="G1439" i="1"/>
  <c r="G1440" i="1"/>
  <c r="G1438" i="1"/>
  <c r="G1437" i="1"/>
  <c r="G1435" i="1"/>
  <c r="G1436" i="1"/>
  <c r="G1433" i="1"/>
  <c r="G1430" i="1"/>
  <c r="G1429" i="1"/>
  <c r="G1426" i="1"/>
  <c r="G1424" i="1"/>
  <c r="G1423" i="1"/>
  <c r="G1422" i="1"/>
  <c r="G1421" i="1"/>
  <c r="F22" i="6"/>
  <c r="G1419" i="1"/>
  <c r="G1416" i="1"/>
  <c r="G1414" i="1"/>
  <c r="G1413" i="1"/>
  <c r="G1412" i="1"/>
  <c r="G1411" i="1"/>
  <c r="H1409" i="1"/>
  <c r="G1409" i="1"/>
  <c r="F13" i="6"/>
  <c r="G1410" i="1"/>
  <c r="G1408" i="1"/>
  <c r="G1406" i="1"/>
  <c r="G1407" i="1"/>
  <c r="G1405" i="1"/>
  <c r="E5" i="6"/>
  <c r="G1403" i="1"/>
  <c r="G1400" i="1"/>
  <c r="G1397" i="1"/>
  <c r="G1394" i="1"/>
  <c r="G1392" i="1"/>
  <c r="G1391" i="1"/>
  <c r="G1390" i="1"/>
  <c r="G1389" i="1"/>
  <c r="G1388" i="1"/>
  <c r="G1387" i="1"/>
  <c r="G1386" i="1"/>
  <c r="G1385" i="1"/>
  <c r="G1383" i="1"/>
  <c r="G1382" i="1"/>
  <c r="G1381" i="1"/>
  <c r="G1380" i="1"/>
  <c r="G1378" i="1"/>
  <c r="G1377" i="1"/>
  <c r="G1375" i="1"/>
  <c r="G1374" i="1"/>
  <c r="G1373" i="1"/>
  <c r="G1372" i="1"/>
  <c r="G1371" i="1"/>
  <c r="G1370" i="1"/>
  <c r="G1369" i="1"/>
  <c r="G1368" i="1"/>
  <c r="G1367" i="1"/>
  <c r="G1366" i="1"/>
  <c r="G1365" i="1"/>
  <c r="G1364" i="1"/>
  <c r="E330" i="9"/>
  <c r="G1363" i="1"/>
  <c r="G1362" i="1"/>
  <c r="G1361" i="1"/>
  <c r="G1360" i="1"/>
  <c r="G1358" i="1"/>
  <c r="G1357" i="1"/>
  <c r="G1356" i="1"/>
  <c r="G1355" i="1"/>
  <c r="G1354" i="1"/>
  <c r="G1353" i="1"/>
  <c r="G1351" i="1"/>
  <c r="G1350" i="1"/>
  <c r="G1349" i="1"/>
  <c r="G1347" i="1"/>
  <c r="G1346" i="1"/>
  <c r="G1345" i="1"/>
  <c r="G1343" i="1"/>
  <c r="G1341" i="1"/>
  <c r="G1340" i="1"/>
  <c r="G1339" i="1"/>
  <c r="G1338" i="1"/>
  <c r="G1337" i="1"/>
  <c r="G1335" i="1"/>
  <c r="G1334" i="1"/>
  <c r="G1333" i="1"/>
  <c r="G1332" i="1"/>
  <c r="G1331" i="1"/>
  <c r="G1330" i="1"/>
  <c r="G1329" i="1"/>
  <c r="G1328" i="1"/>
  <c r="G1327" i="1"/>
  <c r="G1326" i="1"/>
  <c r="G1324" i="1"/>
  <c r="G1322" i="1"/>
  <c r="G1321" i="1"/>
  <c r="G1320" i="1"/>
  <c r="G1318" i="1"/>
  <c r="G1316" i="1"/>
  <c r="G1314" i="1"/>
  <c r="G1312" i="1"/>
  <c r="G1310" i="1"/>
  <c r="G1309" i="1"/>
  <c r="G1308" i="1"/>
  <c r="G1307" i="1"/>
  <c r="G1306" i="1"/>
  <c r="G1305" i="1"/>
  <c r="G1304" i="1"/>
  <c r="G1303" i="1"/>
  <c r="H1300" i="1"/>
  <c r="G1300" i="1"/>
  <c r="G1299" i="1"/>
  <c r="G1298" i="1"/>
  <c r="G1297" i="1"/>
  <c r="G1296" i="1"/>
  <c r="G1295" i="1"/>
  <c r="G1294" i="1"/>
  <c r="G1293" i="1"/>
  <c r="G1292" i="1"/>
  <c r="G1291" i="1"/>
  <c r="G1288" i="1"/>
  <c r="G1287" i="1"/>
  <c r="G1285" i="1"/>
  <c r="G1283" i="1"/>
  <c r="G1282" i="1"/>
  <c r="G1281" i="1"/>
  <c r="G1280" i="1"/>
  <c r="G1279" i="1"/>
  <c r="G1276" i="1"/>
  <c r="G1274" i="1"/>
  <c r="G1272" i="1"/>
  <c r="G1270" i="1"/>
  <c r="G1268" i="1"/>
  <c r="F260" i="5"/>
  <c r="G1266" i="1"/>
  <c r="G1264" i="1"/>
  <c r="G1265" i="1"/>
  <c r="G1262" i="1"/>
  <c r="E255" i="5"/>
  <c r="D1259" i="1" s="1"/>
  <c r="E304" i="9"/>
  <c r="B304" i="9" s="1"/>
  <c r="E303" i="9"/>
  <c r="B303" i="9" s="1"/>
  <c r="G1261" i="1"/>
  <c r="G1258" i="1"/>
  <c r="G1256" i="1"/>
  <c r="G1257" i="1"/>
  <c r="G1254" i="1"/>
  <c r="H1253" i="1"/>
  <c r="G1252" i="1"/>
  <c r="E340" i="9"/>
  <c r="B340" i="9" s="1"/>
  <c r="G1250" i="1"/>
  <c r="E332" i="9"/>
  <c r="B332" i="9" s="1"/>
  <c r="G1249" i="1"/>
  <c r="E329" i="9"/>
  <c r="B329" i="9" s="1"/>
  <c r="G1246" i="1"/>
  <c r="G1245" i="1"/>
  <c r="G1244" i="1"/>
  <c r="G1243" i="1"/>
  <c r="G1242" i="1"/>
  <c r="G1241" i="1"/>
  <c r="E219" i="5"/>
  <c r="D1223" i="1" s="1"/>
  <c r="G1240" i="1"/>
  <c r="G1238" i="1"/>
  <c r="G1237" i="1"/>
  <c r="G1236" i="1"/>
  <c r="G1235" i="1"/>
  <c r="G1234" i="1"/>
  <c r="G1233" i="1"/>
  <c r="G1232" i="1"/>
  <c r="E326" i="9"/>
  <c r="B326" i="9" s="1"/>
  <c r="G1231" i="1"/>
  <c r="G1230" i="1"/>
  <c r="E325" i="9"/>
  <c r="B325" i="9" s="1"/>
  <c r="E324" i="9"/>
  <c r="B324" i="9" s="1"/>
  <c r="G1229" i="1"/>
  <c r="G1228" i="1"/>
  <c r="E322" i="9"/>
  <c r="B322" i="9" s="1"/>
  <c r="G1226" i="1"/>
  <c r="E321" i="9"/>
  <c r="B321" i="9" s="1"/>
  <c r="G1225" i="1"/>
  <c r="G1222" i="1"/>
  <c r="G1221" i="1"/>
  <c r="G1219" i="1"/>
  <c r="G1218" i="1"/>
  <c r="G1217" i="1"/>
  <c r="G1215" i="1"/>
  <c r="G1216" i="1"/>
  <c r="G1214" i="1"/>
  <c r="G1213" i="1"/>
  <c r="G1212" i="1"/>
  <c r="G1211" i="1"/>
  <c r="G1209" i="1"/>
  <c r="G1208" i="1"/>
  <c r="E203" i="5"/>
  <c r="G1205" i="1"/>
  <c r="G1203" i="1"/>
  <c r="G1201" i="1"/>
  <c r="G1200" i="1"/>
  <c r="G1199" i="1"/>
  <c r="G1198" i="1"/>
  <c r="G1197" i="1"/>
  <c r="G1196" i="1"/>
  <c r="G1195" i="1"/>
  <c r="G1194" i="1"/>
  <c r="G1193" i="1"/>
  <c r="G1192" i="1"/>
  <c r="G1190" i="1"/>
  <c r="G1191" i="1"/>
  <c r="G1189" i="1"/>
  <c r="G1188" i="1"/>
  <c r="G1187" i="1"/>
  <c r="H1186" i="1"/>
  <c r="G1185" i="1"/>
  <c r="E178" i="5"/>
  <c r="D1182" i="1" s="1"/>
  <c r="H1184" i="1"/>
  <c r="G1183" i="1"/>
  <c r="H1179" i="1"/>
  <c r="H1176" i="1"/>
  <c r="F171" i="5"/>
  <c r="H1177" i="1"/>
  <c r="H1175" i="1"/>
  <c r="H1174" i="1"/>
  <c r="H1173" i="1"/>
  <c r="E317" i="9"/>
  <c r="B317" i="9" s="1"/>
  <c r="H1171" i="1"/>
  <c r="F165" i="5"/>
  <c r="H1169" i="1"/>
  <c r="H1168" i="1"/>
  <c r="H1167" i="1"/>
  <c r="H1166" i="1"/>
  <c r="H1165" i="1"/>
  <c r="H1163" i="1"/>
  <c r="H1161" i="1"/>
  <c r="H1160" i="1"/>
  <c r="H1158" i="1"/>
  <c r="H1157" i="1"/>
  <c r="H1155" i="1"/>
  <c r="H1151" i="1"/>
  <c r="H1150" i="1"/>
  <c r="H1149" i="1"/>
  <c r="H1146" i="1"/>
  <c r="H1145" i="1"/>
  <c r="H1144" i="1"/>
  <c r="H1143" i="1"/>
  <c r="H1139" i="1"/>
  <c r="H1138" i="1"/>
  <c r="H1137" i="1"/>
  <c r="H1135" i="1"/>
  <c r="E119" i="5"/>
  <c r="D1124" i="1" s="1"/>
  <c r="G1124" i="1" s="1"/>
  <c r="H1132" i="1"/>
  <c r="H1133" i="1"/>
  <c r="H1130" i="1"/>
  <c r="H1129" i="1"/>
  <c r="H1127" i="1"/>
  <c r="H1125" i="1"/>
  <c r="H1123" i="1"/>
  <c r="H1122" i="1"/>
  <c r="H1121" i="1"/>
  <c r="H314" i="9"/>
  <c r="H1119" i="1"/>
  <c r="H1117" i="1"/>
  <c r="H1116" i="1"/>
  <c r="H1115" i="1"/>
  <c r="H1114" i="1"/>
  <c r="H1113" i="1"/>
  <c r="H1109" i="1"/>
  <c r="H1107" i="1"/>
  <c r="H1103" i="1"/>
  <c r="H1101" i="1"/>
  <c r="H1100" i="1"/>
  <c r="H1098" i="1"/>
  <c r="H1097" i="1"/>
  <c r="H1095" i="1"/>
  <c r="E88" i="5"/>
  <c r="D1093" i="1" s="1"/>
  <c r="H1091" i="1"/>
  <c r="H1090" i="1"/>
  <c r="H1089" i="1"/>
  <c r="H1087" i="1"/>
  <c r="H1088" i="1"/>
  <c r="H1086" i="1"/>
  <c r="H1085" i="1"/>
  <c r="E70" i="5"/>
  <c r="E69" i="5" s="1"/>
  <c r="H1083" i="1"/>
  <c r="H1081" i="1"/>
  <c r="H1082" i="1"/>
  <c r="H1080" i="1"/>
  <c r="H1079" i="1"/>
  <c r="F341" i="9"/>
  <c r="B341" i="9" s="1"/>
  <c r="D1075" i="1"/>
  <c r="G1075" i="1" s="1"/>
  <c r="F71" i="5"/>
  <c r="H1073" i="1"/>
  <c r="H1071" i="1"/>
  <c r="H1070" i="1"/>
  <c r="H1068" i="1"/>
  <c r="H1069" i="1"/>
  <c r="H1067" i="1"/>
  <c r="H1065" i="1"/>
  <c r="H1063" i="1"/>
  <c r="H1062" i="1"/>
  <c r="F56" i="5"/>
  <c r="H1060" i="1"/>
  <c r="H1059" i="1"/>
  <c r="H1057" i="1"/>
  <c r="H1055" i="1"/>
  <c r="H1054" i="1"/>
  <c r="H1053" i="1"/>
  <c r="H1052" i="1"/>
  <c r="F45" i="5"/>
  <c r="H1051" i="1"/>
  <c r="H1049" i="1"/>
  <c r="H1046" i="1"/>
  <c r="H1047" i="1"/>
  <c r="H1045" i="1"/>
  <c r="H1044" i="1"/>
  <c r="H1043" i="1"/>
  <c r="H1041" i="1"/>
  <c r="H1039" i="1"/>
  <c r="H1038" i="1"/>
  <c r="H1036" i="1"/>
  <c r="H1035" i="1"/>
  <c r="H1033" i="1"/>
  <c r="H1031" i="1"/>
  <c r="H1030" i="1"/>
  <c r="H1029" i="1"/>
  <c r="H1028" i="1"/>
  <c r="H1027" i="1"/>
  <c r="H1023" i="1"/>
  <c r="H1022" i="1"/>
  <c r="H1021" i="1"/>
  <c r="H1020" i="1"/>
  <c r="H1019" i="1"/>
  <c r="H1015" i="1"/>
  <c r="H1013" i="1"/>
  <c r="H1014" i="1"/>
  <c r="H1009" i="1"/>
  <c r="H1008" i="1"/>
  <c r="H1007" i="1"/>
  <c r="H1006" i="1"/>
  <c r="H1005" i="1"/>
  <c r="H1001" i="1"/>
  <c r="H1000" i="1"/>
  <c r="H999" i="1"/>
  <c r="H998" i="1"/>
  <c r="H993" i="1"/>
  <c r="H992" i="1"/>
  <c r="H991" i="1"/>
  <c r="E165" i="9"/>
  <c r="B165" i="9" s="1"/>
  <c r="H985" i="1"/>
  <c r="H983" i="1"/>
  <c r="F287" i="9"/>
  <c r="B287" i="9" s="1"/>
  <c r="H976" i="1"/>
  <c r="H975" i="1"/>
  <c r="H969" i="1"/>
  <c r="H968" i="1"/>
  <c r="H967" i="1"/>
  <c r="H961" i="1"/>
  <c r="H960" i="1"/>
  <c r="H959" i="1"/>
  <c r="H953" i="1"/>
  <c r="H952" i="1"/>
  <c r="H951" i="1"/>
  <c r="H945" i="1"/>
  <c r="H944" i="1"/>
  <c r="H937" i="1"/>
  <c r="H929" i="1"/>
  <c r="H927" i="1"/>
  <c r="E125" i="9"/>
  <c r="B125" i="9" s="1"/>
  <c r="H921" i="1"/>
  <c r="H919" i="1"/>
  <c r="H913" i="1"/>
  <c r="H911" i="1"/>
  <c r="H905" i="1"/>
  <c r="H904" i="1"/>
  <c r="H901" i="1"/>
  <c r="H897" i="1"/>
  <c r="E110" i="9"/>
  <c r="B110" i="9" s="1"/>
  <c r="H896" i="1"/>
  <c r="H895" i="1"/>
  <c r="H893" i="1"/>
  <c r="H889" i="1"/>
  <c r="H887" i="1"/>
  <c r="H883" i="1"/>
  <c r="H881" i="1"/>
  <c r="H880" i="1"/>
  <c r="H877" i="1"/>
  <c r="E96" i="9"/>
  <c r="B96" i="9" s="1"/>
  <c r="H873" i="1"/>
  <c r="H870" i="1"/>
  <c r="H867" i="1"/>
  <c r="H866" i="1"/>
  <c r="H865" i="1"/>
  <c r="G863" i="1"/>
  <c r="H860" i="1"/>
  <c r="H851" i="1"/>
  <c r="H850" i="1"/>
  <c r="H849" i="1"/>
  <c r="F247" i="9"/>
  <c r="B247" i="9" s="1"/>
  <c r="H846" i="1"/>
  <c r="G845" i="1"/>
  <c r="H843" i="1"/>
  <c r="H841" i="1"/>
  <c r="H839" i="1"/>
  <c r="H838" i="1"/>
  <c r="H835" i="1"/>
  <c r="H833" i="1"/>
  <c r="H831" i="1"/>
  <c r="H829" i="1"/>
  <c r="H828" i="1"/>
  <c r="H827" i="1"/>
  <c r="H825" i="1"/>
  <c r="H823" i="1"/>
  <c r="H821" i="1"/>
  <c r="H820" i="1"/>
  <c r="H819" i="1"/>
  <c r="H817" i="1"/>
  <c r="H815" i="1"/>
  <c r="H813" i="1"/>
  <c r="H812" i="1"/>
  <c r="H811" i="1"/>
  <c r="H809" i="1"/>
  <c r="H807" i="1"/>
  <c r="H805" i="1"/>
  <c r="H804" i="1"/>
  <c r="H803" i="1"/>
  <c r="H801" i="1"/>
  <c r="H799" i="1"/>
  <c r="H797" i="1"/>
  <c r="H796" i="1"/>
  <c r="H795" i="1"/>
  <c r="H793" i="1"/>
  <c r="H791" i="1"/>
  <c r="H789" i="1"/>
  <c r="H788" i="1"/>
  <c r="H787" i="1"/>
  <c r="H785" i="1"/>
  <c r="H783" i="1"/>
  <c r="H781" i="1"/>
  <c r="H779" i="1"/>
  <c r="H777" i="1"/>
  <c r="H772" i="1"/>
  <c r="H771" i="1"/>
  <c r="H769" i="1"/>
  <c r="H767" i="1"/>
  <c r="H765" i="1"/>
  <c r="H764" i="1"/>
  <c r="H763" i="1"/>
  <c r="H761" i="1"/>
  <c r="H759" i="1"/>
  <c r="H757" i="1"/>
  <c r="H756" i="1"/>
  <c r="H755" i="1"/>
  <c r="H753" i="1"/>
  <c r="H751" i="1"/>
  <c r="E63" i="9"/>
  <c r="B63" i="9" s="1"/>
  <c r="H749" i="1"/>
  <c r="H748" i="1"/>
  <c r="H747" i="1"/>
  <c r="H745" i="1"/>
  <c r="H743" i="1"/>
  <c r="H741" i="1"/>
  <c r="H740" i="1"/>
  <c r="H739" i="1"/>
  <c r="H737" i="1"/>
  <c r="H735" i="1"/>
  <c r="H733" i="1"/>
  <c r="H731" i="1"/>
  <c r="H729" i="1"/>
  <c r="H727" i="1"/>
  <c r="H725" i="1"/>
  <c r="H724" i="1"/>
  <c r="H723" i="1"/>
  <c r="H719" i="1"/>
  <c r="H717" i="1"/>
  <c r="H716" i="1"/>
  <c r="H715" i="1"/>
  <c r="H713" i="1"/>
  <c r="H711" i="1"/>
  <c r="G710" i="1"/>
  <c r="H709" i="1"/>
  <c r="H707" i="1"/>
  <c r="H706" i="1"/>
  <c r="E43" i="9"/>
  <c r="B43" i="9" s="1"/>
  <c r="H705" i="1"/>
  <c r="E42" i="9"/>
  <c r="B42" i="9" s="1"/>
  <c r="H704" i="1"/>
  <c r="H703" i="1"/>
  <c r="H701" i="1"/>
  <c r="H699" i="1"/>
  <c r="G698" i="1"/>
  <c r="H697" i="1"/>
  <c r="H695" i="1"/>
  <c r="G694" i="1"/>
  <c r="H693" i="1"/>
  <c r="H692" i="1"/>
  <c r="G690" i="1"/>
  <c r="H689" i="1"/>
  <c r="H687" i="1"/>
  <c r="H683" i="1"/>
  <c r="G682" i="1"/>
  <c r="H681" i="1"/>
  <c r="H679" i="1"/>
  <c r="H677" i="1"/>
  <c r="H676" i="1"/>
  <c r="G674" i="1"/>
  <c r="H673" i="1"/>
  <c r="H672" i="1"/>
  <c r="H671" i="1"/>
  <c r="H669" i="1"/>
  <c r="H667" i="1"/>
  <c r="G666" i="1"/>
  <c r="H665" i="1"/>
  <c r="H663" i="1"/>
  <c r="G662" i="1"/>
  <c r="H661" i="1"/>
  <c r="H660" i="1"/>
  <c r="G658" i="1"/>
  <c r="H657" i="1"/>
  <c r="H656" i="1"/>
  <c r="H655" i="1"/>
  <c r="H653" i="1"/>
  <c r="E26" i="9"/>
  <c r="B26" i="9" s="1"/>
  <c r="H651" i="1"/>
  <c r="H647" i="1"/>
  <c r="H649" i="1"/>
  <c r="G646" i="1"/>
  <c r="F656" i="4"/>
  <c r="H645" i="1"/>
  <c r="G635" i="1"/>
  <c r="G632" i="1"/>
  <c r="G630" i="1"/>
  <c r="G631" i="1"/>
  <c r="E173" i="9"/>
  <c r="B173" i="9" s="1"/>
  <c r="G628" i="1"/>
  <c r="E629" i="4"/>
  <c r="D623" i="1" s="1"/>
  <c r="G626" i="1"/>
  <c r="G624" i="1"/>
  <c r="G621" i="1"/>
  <c r="G620" i="1"/>
  <c r="E169" i="9"/>
  <c r="B169" i="9" s="1"/>
  <c r="H619" i="1"/>
  <c r="G618" i="1"/>
  <c r="E168" i="9"/>
  <c r="B168" i="9" s="1"/>
  <c r="H617" i="1"/>
  <c r="G615" i="1"/>
  <c r="G616" i="1"/>
  <c r="E166" i="9"/>
  <c r="G614" i="1"/>
  <c r="F291" i="9"/>
  <c r="B291" i="9" s="1"/>
  <c r="B290" i="9"/>
  <c r="B289" i="9"/>
  <c r="G610" i="1"/>
  <c r="F288" i="9"/>
  <c r="B288" i="9" s="1"/>
  <c r="G608" i="1"/>
  <c r="E161" i="9"/>
  <c r="B161" i="9" s="1"/>
  <c r="E160" i="9"/>
  <c r="B160" i="9" s="1"/>
  <c r="G606" i="1"/>
  <c r="B285" i="9"/>
  <c r="G605" i="1"/>
  <c r="E157" i="9"/>
  <c r="G604" i="1"/>
  <c r="H603" i="1"/>
  <c r="G601" i="1"/>
  <c r="E597" i="4"/>
  <c r="D591" i="1" s="1"/>
  <c r="G598" i="1"/>
  <c r="E153" i="9"/>
  <c r="B153" i="9" s="1"/>
  <c r="G596" i="1"/>
  <c r="B281" i="9"/>
  <c r="E152" i="9"/>
  <c r="B152" i="9" s="1"/>
  <c r="F280" i="9"/>
  <c r="B280" i="9" s="1"/>
  <c r="G594" i="1"/>
  <c r="G592" i="1"/>
  <c r="E150" i="9"/>
  <c r="B150" i="9" s="1"/>
  <c r="F279" i="9"/>
  <c r="B279" i="9" s="1"/>
  <c r="G593" i="1"/>
  <c r="G590" i="1"/>
  <c r="H589" i="1"/>
  <c r="G588" i="1"/>
  <c r="G587" i="1"/>
  <c r="G586" i="1"/>
  <c r="G585" i="1"/>
  <c r="G584" i="1"/>
  <c r="G582" i="1"/>
  <c r="G579" i="1"/>
  <c r="G580" i="1"/>
  <c r="G577" i="1"/>
  <c r="H575" i="1"/>
  <c r="G576" i="1"/>
  <c r="G574" i="1"/>
  <c r="G573" i="1"/>
  <c r="G572" i="1"/>
  <c r="G571" i="1"/>
  <c r="G570" i="1"/>
  <c r="G568" i="1"/>
  <c r="E571" i="4"/>
  <c r="D565" i="1" s="1"/>
  <c r="G566" i="1"/>
  <c r="G563" i="1"/>
  <c r="G562" i="1"/>
  <c r="E145" i="9"/>
  <c r="B145" i="9" s="1"/>
  <c r="E144" i="9"/>
  <c r="B144" i="9" s="1"/>
  <c r="G559" i="1"/>
  <c r="G558" i="1"/>
  <c r="E142" i="9"/>
  <c r="B142" i="9" s="1"/>
  <c r="G556" i="1"/>
  <c r="G554" i="1"/>
  <c r="E141" i="9"/>
  <c r="B141" i="9" s="1"/>
  <c r="H551" i="1"/>
  <c r="G550" i="1"/>
  <c r="G548" i="1"/>
  <c r="G544" i="1"/>
  <c r="G546" i="1"/>
  <c r="H545" i="1"/>
  <c r="E137" i="9"/>
  <c r="B137" i="9" s="1"/>
  <c r="F275" i="9"/>
  <c r="B275" i="9" s="1"/>
  <c r="E136" i="9"/>
  <c r="B136" i="9" s="1"/>
  <c r="B274" i="9"/>
  <c r="G542" i="1"/>
  <c r="E134" i="9"/>
  <c r="B134" i="9" s="1"/>
  <c r="B273" i="9"/>
  <c r="F272" i="9"/>
  <c r="B272" i="9" s="1"/>
  <c r="G540" i="1"/>
  <c r="E133" i="9"/>
  <c r="B133" i="9" s="1"/>
  <c r="F271" i="9"/>
  <c r="B271" i="9" s="1"/>
  <c r="G536" i="1"/>
  <c r="G535" i="1"/>
  <c r="G534" i="1"/>
  <c r="G532" i="1"/>
  <c r="G531" i="1"/>
  <c r="G528" i="1"/>
  <c r="G526" i="1"/>
  <c r="G522" i="1"/>
  <c r="G520" i="1"/>
  <c r="G519" i="1"/>
  <c r="H517" i="1"/>
  <c r="G518" i="1"/>
  <c r="E522" i="4"/>
  <c r="D516" i="1" s="1"/>
  <c r="G515" i="1"/>
  <c r="G514" i="1"/>
  <c r="E129" i="9"/>
  <c r="B129" i="9" s="1"/>
  <c r="E128" i="9"/>
  <c r="B128" i="9" s="1"/>
  <c r="G512" i="1"/>
  <c r="E126" i="9"/>
  <c r="G510" i="1"/>
  <c r="H509" i="1"/>
  <c r="G508" i="1"/>
  <c r="H503" i="1"/>
  <c r="G506" i="1"/>
  <c r="B269" i="9"/>
  <c r="G505" i="1"/>
  <c r="E120" i="9"/>
  <c r="B120" i="9" s="1"/>
  <c r="B265" i="9"/>
  <c r="E118" i="9"/>
  <c r="E117" i="9"/>
  <c r="G499" i="1"/>
  <c r="F264" i="9"/>
  <c r="B264" i="9" s="1"/>
  <c r="F263" i="9"/>
  <c r="B263" i="9" s="1"/>
  <c r="G498" i="1"/>
  <c r="F502" i="4"/>
  <c r="G496" i="1"/>
  <c r="E113" i="9"/>
  <c r="B113" i="9" s="1"/>
  <c r="G493" i="1"/>
  <c r="E491" i="4"/>
  <c r="D485" i="1" s="1"/>
  <c r="G485" i="1" s="1"/>
  <c r="G492" i="1"/>
  <c r="F259" i="9"/>
  <c r="B259" i="9" s="1"/>
  <c r="E109" i="9"/>
  <c r="B109" i="9" s="1"/>
  <c r="G486" i="1"/>
  <c r="G489" i="1"/>
  <c r="B258" i="9"/>
  <c r="B257" i="9"/>
  <c r="H485" i="1"/>
  <c r="F256" i="9"/>
  <c r="B256" i="9" s="1"/>
  <c r="H487" i="1"/>
  <c r="G484" i="1"/>
  <c r="G482" i="1"/>
  <c r="E479" i="4"/>
  <c r="D473" i="1" s="1"/>
  <c r="H473" i="1" s="1"/>
  <c r="G483" i="1"/>
  <c r="G480" i="1"/>
  <c r="G478" i="1"/>
  <c r="G477" i="1"/>
  <c r="G476" i="1"/>
  <c r="G474" i="1"/>
  <c r="G472" i="1"/>
  <c r="E466" i="4"/>
  <c r="D460" i="1" s="1"/>
  <c r="H460" i="1" s="1"/>
  <c r="H471" i="1"/>
  <c r="F255" i="9"/>
  <c r="B255" i="9" s="1"/>
  <c r="G469" i="1"/>
  <c r="G468" i="1"/>
  <c r="G467" i="1"/>
  <c r="G466" i="1"/>
  <c r="G464" i="1"/>
  <c r="G462" i="1"/>
  <c r="G460" i="1"/>
  <c r="G461" i="1"/>
  <c r="E105" i="9"/>
  <c r="B105" i="9" s="1"/>
  <c r="G458" i="1"/>
  <c r="G457" i="1"/>
  <c r="H455" i="1"/>
  <c r="E102" i="9"/>
  <c r="B102" i="9" s="1"/>
  <c r="E101" i="9"/>
  <c r="G454" i="1"/>
  <c r="G453" i="1"/>
  <c r="G451" i="1"/>
  <c r="G450" i="1"/>
  <c r="G448" i="1"/>
  <c r="G446" i="1"/>
  <c r="E97" i="9"/>
  <c r="B97" i="9" s="1"/>
  <c r="G445" i="1"/>
  <c r="G444" i="1"/>
  <c r="G442" i="1"/>
  <c r="G441" i="1"/>
  <c r="B253" i="9"/>
  <c r="H439" i="1"/>
  <c r="G440" i="1"/>
  <c r="E94" i="9"/>
  <c r="B94" i="9" s="1"/>
  <c r="E93" i="9"/>
  <c r="B93" i="9" s="1"/>
  <c r="G438" i="1"/>
  <c r="G434" i="1"/>
  <c r="B249" i="9"/>
  <c r="G432" i="1"/>
  <c r="F248" i="9"/>
  <c r="B248" i="9" s="1"/>
  <c r="E431" i="4"/>
  <c r="G430" i="1"/>
  <c r="G429" i="1"/>
  <c r="G428" i="1"/>
  <c r="G426" i="1"/>
  <c r="G416" i="1"/>
  <c r="E647" i="4"/>
  <c r="D641" i="1" s="1"/>
  <c r="H641" i="1" s="1"/>
  <c r="D421" i="1"/>
  <c r="G421" i="1" s="1"/>
  <c r="G411" i="1"/>
  <c r="G410" i="1"/>
  <c r="G409" i="1"/>
  <c r="H408" i="1"/>
  <c r="G407" i="1"/>
  <c r="F412" i="4"/>
  <c r="G406" i="1"/>
  <c r="G405" i="1"/>
  <c r="G402" i="1"/>
  <c r="G403" i="1"/>
  <c r="G400" i="1"/>
  <c r="H399" i="1"/>
  <c r="G398" i="1"/>
  <c r="H397" i="1"/>
  <c r="G396" i="1"/>
  <c r="H395" i="1"/>
  <c r="H394" i="1"/>
  <c r="H393" i="1"/>
  <c r="F398" i="4"/>
  <c r="G392" i="1"/>
  <c r="H391" i="1"/>
  <c r="G390" i="1"/>
  <c r="G388" i="1"/>
  <c r="H389" i="1"/>
  <c r="H387" i="1"/>
  <c r="G386" i="1"/>
  <c r="H385" i="1"/>
  <c r="H383" i="1"/>
  <c r="G384" i="1"/>
  <c r="G382" i="1"/>
  <c r="H381" i="1"/>
  <c r="G380" i="1"/>
  <c r="H379" i="1"/>
  <c r="H378" i="1"/>
  <c r="H377" i="1"/>
  <c r="G374" i="1"/>
  <c r="H375" i="1"/>
  <c r="H373" i="1"/>
  <c r="G372" i="1"/>
  <c r="H371" i="1"/>
  <c r="G370" i="1"/>
  <c r="H369" i="1"/>
  <c r="G367" i="1"/>
  <c r="H366" i="1"/>
  <c r="G365" i="1"/>
  <c r="H364" i="1"/>
  <c r="G363" i="1"/>
  <c r="H362" i="1"/>
  <c r="G361" i="1"/>
  <c r="H360" i="1"/>
  <c r="G359" i="1"/>
  <c r="G357" i="1"/>
  <c r="G358" i="1"/>
  <c r="E361" i="4"/>
  <c r="G354" i="1"/>
  <c r="G352" i="1"/>
  <c r="G350" i="1"/>
  <c r="G348" i="1"/>
  <c r="G346" i="1"/>
  <c r="G344" i="1"/>
  <c r="G342" i="1"/>
  <c r="G340" i="1"/>
  <c r="G338" i="1"/>
  <c r="G336" i="1"/>
  <c r="G334" i="1"/>
  <c r="G332" i="1"/>
  <c r="G330" i="1"/>
  <c r="G328" i="1"/>
  <c r="G326" i="1"/>
  <c r="G324" i="1"/>
  <c r="G322" i="1"/>
  <c r="E321" i="4"/>
  <c r="D316" i="1" s="1"/>
  <c r="G320" i="1"/>
  <c r="G318" i="1"/>
  <c r="F322" i="4"/>
  <c r="G314" i="1"/>
  <c r="G312" i="1"/>
  <c r="G308" i="1"/>
  <c r="G306" i="1"/>
  <c r="G302" i="1"/>
  <c r="G300" i="1"/>
  <c r="G423" i="1"/>
  <c r="G422" i="1"/>
  <c r="G292" i="1"/>
  <c r="H294" i="1"/>
  <c r="G293" i="1"/>
  <c r="G289" i="1"/>
  <c r="E86" i="9"/>
  <c r="B86" i="9" s="1"/>
  <c r="G288" i="1"/>
  <c r="E85" i="9"/>
  <c r="G285" i="1"/>
  <c r="G286" i="1"/>
  <c r="G284" i="1"/>
  <c r="G283" i="1"/>
  <c r="G282" i="1"/>
  <c r="G281" i="1"/>
  <c r="G279" i="1"/>
  <c r="G280" i="1"/>
  <c r="F283" i="4"/>
  <c r="G278" i="1"/>
  <c r="G277" i="1"/>
  <c r="F278" i="4"/>
  <c r="G275" i="1"/>
  <c r="G273" i="1"/>
  <c r="E273" i="4"/>
  <c r="D269" i="1" s="1"/>
  <c r="H269" i="1" s="1"/>
  <c r="G271" i="1"/>
  <c r="H267" i="1"/>
  <c r="G263" i="1"/>
  <c r="G261" i="1"/>
  <c r="F262" i="4"/>
  <c r="D258" i="1"/>
  <c r="H258" i="1" s="1"/>
  <c r="G259" i="1"/>
  <c r="G257" i="1"/>
  <c r="G255" i="1"/>
  <c r="G253" i="1"/>
  <c r="E78" i="9"/>
  <c r="B78" i="9" s="1"/>
  <c r="G249" i="1"/>
  <c r="G247" i="1"/>
  <c r="G243" i="1"/>
  <c r="G241" i="1"/>
  <c r="E75" i="9"/>
  <c r="B75" i="9" s="1"/>
  <c r="E74" i="9"/>
  <c r="B74" i="9" s="1"/>
  <c r="G239" i="1"/>
  <c r="G237" i="1"/>
  <c r="E71" i="9"/>
  <c r="B71" i="9" s="1"/>
  <c r="G233" i="1"/>
  <c r="G231" i="1"/>
  <c r="G229" i="1"/>
  <c r="H227" i="1"/>
  <c r="G224" i="1"/>
  <c r="E221" i="4"/>
  <c r="D217" i="1" s="1"/>
  <c r="G222" i="1"/>
  <c r="G220" i="1"/>
  <c r="G218" i="1"/>
  <c r="E67" i="9"/>
  <c r="E66" i="9"/>
  <c r="B66" i="9" s="1"/>
  <c r="E202" i="4"/>
  <c r="D198" i="1" s="1"/>
  <c r="H198" i="1" s="1"/>
  <c r="E62" i="9"/>
  <c r="B62" i="9" s="1"/>
  <c r="F208" i="4"/>
  <c r="E59" i="9"/>
  <c r="B59" i="9" s="1"/>
  <c r="E58" i="9"/>
  <c r="B58" i="9" s="1"/>
  <c r="F243" i="9"/>
  <c r="B243" i="9" s="1"/>
  <c r="B242" i="9"/>
  <c r="E55" i="9"/>
  <c r="B55" i="9" s="1"/>
  <c r="B241" i="9"/>
  <c r="F240" i="9"/>
  <c r="B240" i="9" s="1"/>
  <c r="F239" i="9"/>
  <c r="B239" i="9" s="1"/>
  <c r="E51" i="9"/>
  <c r="B51" i="9" s="1"/>
  <c r="E50" i="9"/>
  <c r="B50" i="9" s="1"/>
  <c r="F178" i="4"/>
  <c r="G159" i="1"/>
  <c r="G158" i="1"/>
  <c r="G157" i="1"/>
  <c r="G156" i="1"/>
  <c r="B237" i="9"/>
  <c r="G154" i="1"/>
  <c r="G153" i="1"/>
  <c r="G152" i="1"/>
  <c r="G150" i="1"/>
  <c r="E153" i="4"/>
  <c r="D149" i="1" s="1"/>
  <c r="G151" i="1"/>
  <c r="G146" i="1"/>
  <c r="G140" i="1"/>
  <c r="G138" i="1"/>
  <c r="H132" i="1"/>
  <c r="G130" i="1"/>
  <c r="E47" i="9"/>
  <c r="B47" i="9" s="1"/>
  <c r="G128" i="1"/>
  <c r="E125" i="4"/>
  <c r="D121" i="1" s="1"/>
  <c r="H121" i="1" s="1"/>
  <c r="G126" i="1"/>
  <c r="H124" i="1"/>
  <c r="G122" i="1"/>
  <c r="G120" i="1"/>
  <c r="G118" i="1"/>
  <c r="H116" i="1"/>
  <c r="F120" i="4"/>
  <c r="G114" i="1"/>
  <c r="F236" i="9"/>
  <c r="B236" i="9" s="1"/>
  <c r="G112" i="1"/>
  <c r="G110" i="1"/>
  <c r="G108" i="1"/>
  <c r="H106" i="1"/>
  <c r="G104" i="1"/>
  <c r="H100" i="1"/>
  <c r="G98" i="1"/>
  <c r="G96" i="1"/>
  <c r="G94" i="1"/>
  <c r="H92" i="1"/>
  <c r="G90" i="1"/>
  <c r="B233" i="9"/>
  <c r="F232" i="9"/>
  <c r="B232" i="9" s="1"/>
  <c r="G88" i="1"/>
  <c r="G86" i="1"/>
  <c r="F231" i="9"/>
  <c r="B231" i="9" s="1"/>
  <c r="G84" i="1"/>
  <c r="G80" i="1"/>
  <c r="H76" i="1"/>
  <c r="G74" i="1"/>
  <c r="G72" i="1"/>
  <c r="E39" i="9"/>
  <c r="B39" i="9" s="1"/>
  <c r="F74" i="4"/>
  <c r="G70" i="1"/>
  <c r="G68" i="1"/>
  <c r="E35" i="9"/>
  <c r="E34" i="9"/>
  <c r="B34" i="9" s="1"/>
  <c r="G62" i="1"/>
  <c r="G60" i="1"/>
  <c r="G56" i="1"/>
  <c r="E31" i="9"/>
  <c r="B31" i="9" s="1"/>
  <c r="G54" i="1"/>
  <c r="E30" i="9"/>
  <c r="B30" i="9" s="1"/>
  <c r="G52" i="1"/>
  <c r="E49" i="4"/>
  <c r="D45" i="1" s="1"/>
  <c r="G50" i="1"/>
  <c r="G46" i="1"/>
  <c r="H44" i="1"/>
  <c r="G43" i="1"/>
  <c r="H40" i="1"/>
  <c r="G41" i="1"/>
  <c r="H37" i="1"/>
  <c r="H35" i="1"/>
  <c r="H33" i="1"/>
  <c r="H31" i="1"/>
  <c r="H29" i="1"/>
  <c r="H27" i="1"/>
  <c r="H25" i="1"/>
  <c r="H19" i="1"/>
  <c r="H23" i="1"/>
  <c r="H21" i="1"/>
  <c r="E27" i="9"/>
  <c r="B27" i="9" s="1"/>
  <c r="H17" i="1"/>
  <c r="H15" i="1"/>
  <c r="H13" i="1"/>
  <c r="E7" i="4"/>
  <c r="D3" i="1" s="1"/>
  <c r="H3" i="1" s="1"/>
  <c r="H11" i="1"/>
  <c r="H9" i="1"/>
  <c r="F8" i="4"/>
  <c r="G190" i="9"/>
  <c r="E190" i="9" s="1"/>
  <c r="B190" i="9" s="1"/>
  <c r="H5" i="1"/>
  <c r="G202" i="9"/>
  <c r="E202" i="9" s="1"/>
  <c r="B202" i="9" s="1"/>
  <c r="E312" i="9"/>
  <c r="B312" i="9" s="1"/>
  <c r="G465" i="1"/>
  <c r="H465" i="1"/>
  <c r="G497" i="1"/>
  <c r="H497" i="1"/>
  <c r="G513" i="1"/>
  <c r="H513" i="1"/>
  <c r="H613" i="1"/>
  <c r="G613" i="1"/>
  <c r="G627" i="1"/>
  <c r="H627" i="1"/>
  <c r="H14" i="1"/>
  <c r="G14" i="1"/>
  <c r="H30" i="1"/>
  <c r="G30" i="1"/>
  <c r="G221" i="1"/>
  <c r="H221" i="1"/>
  <c r="H654" i="1"/>
  <c r="G654" i="1"/>
  <c r="G670" i="1"/>
  <c r="H670" i="1"/>
  <c r="G686" i="1"/>
  <c r="H686" i="1"/>
  <c r="G702" i="1"/>
  <c r="H702" i="1"/>
  <c r="G323" i="1"/>
  <c r="H323" i="1"/>
  <c r="G449" i="1"/>
  <c r="H449" i="1"/>
  <c r="G597" i="1"/>
  <c r="H597" i="1"/>
  <c r="H321" i="1"/>
  <c r="G321" i="1"/>
  <c r="G329" i="1"/>
  <c r="H329" i="1"/>
  <c r="G337" i="1"/>
  <c r="H337" i="1"/>
  <c r="G345" i="1"/>
  <c r="H345" i="1"/>
  <c r="G353" i="1"/>
  <c r="H353" i="1"/>
  <c r="G415" i="1"/>
  <c r="H415" i="1"/>
  <c r="H8" i="1"/>
  <c r="G8" i="1"/>
  <c r="H34" i="1"/>
  <c r="G34" i="1"/>
  <c r="G225" i="1"/>
  <c r="H225" i="1"/>
  <c r="H4" i="1"/>
  <c r="G4" i="1"/>
  <c r="G339" i="1"/>
  <c r="H339" i="1"/>
  <c r="H18" i="1"/>
  <c r="G18" i="1"/>
  <c r="H219" i="1"/>
  <c r="G219" i="1"/>
  <c r="G319" i="1"/>
  <c r="H319" i="1"/>
  <c r="G327" i="1"/>
  <c r="H327" i="1"/>
  <c r="G335" i="1"/>
  <c r="H335" i="1"/>
  <c r="G343" i="1"/>
  <c r="H343" i="1"/>
  <c r="G351" i="1"/>
  <c r="H351" i="1"/>
  <c r="H36" i="1"/>
  <c r="G36" i="1"/>
  <c r="G331" i="1"/>
  <c r="H331" i="1"/>
  <c r="G347" i="1"/>
  <c r="H347" i="1"/>
  <c r="G433" i="1"/>
  <c r="H433" i="1"/>
  <c r="G481" i="1"/>
  <c r="H481" i="1"/>
  <c r="H24" i="1"/>
  <c r="G24" i="1"/>
  <c r="H12" i="1"/>
  <c r="G12" i="1"/>
  <c r="H28" i="1"/>
  <c r="G28" i="1"/>
  <c r="H6" i="1"/>
  <c r="G6" i="1"/>
  <c r="H22" i="1"/>
  <c r="G22" i="1"/>
  <c r="H38" i="1"/>
  <c r="G38" i="1"/>
  <c r="G539" i="1"/>
  <c r="H539" i="1"/>
  <c r="G555" i="1"/>
  <c r="H555" i="1"/>
  <c r="G569" i="1"/>
  <c r="H569" i="1"/>
  <c r="H10" i="1"/>
  <c r="G10" i="1"/>
  <c r="H26" i="1"/>
  <c r="G26" i="1"/>
  <c r="H527" i="1"/>
  <c r="G527" i="1"/>
  <c r="H583" i="1"/>
  <c r="G583" i="1"/>
  <c r="H20" i="1"/>
  <c r="G20" i="1"/>
  <c r="H16" i="1"/>
  <c r="G16" i="1"/>
  <c r="H32" i="1"/>
  <c r="G32" i="1"/>
  <c r="H42" i="1"/>
  <c r="G223" i="1"/>
  <c r="H223" i="1"/>
  <c r="G317" i="1"/>
  <c r="H317" i="1"/>
  <c r="G325" i="1"/>
  <c r="H325" i="1"/>
  <c r="H333" i="1"/>
  <c r="G333" i="1"/>
  <c r="G341" i="1"/>
  <c r="H341" i="1"/>
  <c r="H349" i="1"/>
  <c r="G349" i="1"/>
  <c r="H837" i="1"/>
  <c r="G837" i="1"/>
  <c r="G852" i="1"/>
  <c r="H852" i="1"/>
  <c r="G864" i="1"/>
  <c r="H864" i="1"/>
  <c r="H878" i="1"/>
  <c r="G878" i="1"/>
  <c r="H918" i="1"/>
  <c r="G918" i="1"/>
  <c r="H958" i="1"/>
  <c r="G95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305" i="1"/>
  <c r="G307" i="1"/>
  <c r="G309" i="1"/>
  <c r="G311" i="1"/>
  <c r="G313" i="1"/>
  <c r="G315" i="1"/>
  <c r="G431" i="1"/>
  <c r="G447" i="1"/>
  <c r="G463" i="1"/>
  <c r="G479" i="1"/>
  <c r="G495" i="1"/>
  <c r="G511" i="1"/>
  <c r="G525" i="1"/>
  <c r="G537" i="1"/>
  <c r="G553" i="1"/>
  <c r="G567" i="1"/>
  <c r="G581" i="1"/>
  <c r="G595" i="1"/>
  <c r="G611" i="1"/>
  <c r="G625" i="1"/>
  <c r="G652" i="1"/>
  <c r="G668" i="1"/>
  <c r="G684" i="1"/>
  <c r="G700" i="1"/>
  <c r="H714" i="1"/>
  <c r="H722" i="1"/>
  <c r="H730" i="1"/>
  <c r="H738" i="1"/>
  <c r="H746" i="1"/>
  <c r="H754" i="1"/>
  <c r="H762" i="1"/>
  <c r="H770" i="1"/>
  <c r="H778" i="1"/>
  <c r="H786" i="1"/>
  <c r="H794" i="1"/>
  <c r="H802" i="1"/>
  <c r="H810" i="1"/>
  <c r="H818" i="1"/>
  <c r="H826" i="1"/>
  <c r="H834" i="1"/>
  <c r="H853" i="1"/>
  <c r="G853" i="1"/>
  <c r="H859" i="1"/>
  <c r="H965" i="1"/>
  <c r="G965" i="1"/>
  <c r="G841" i="1"/>
  <c r="G868" i="1"/>
  <c r="H868" i="1"/>
  <c r="H879" i="1"/>
  <c r="G879" i="1"/>
  <c r="H912" i="1"/>
  <c r="G912" i="1"/>
  <c r="H990" i="1"/>
  <c r="G990" i="1"/>
  <c r="G1420" i="1"/>
  <c r="H1420"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99" i="1"/>
  <c r="G301" i="1"/>
  <c r="G427" i="1"/>
  <c r="G443" i="1"/>
  <c r="G459" i="1"/>
  <c r="G475" i="1"/>
  <c r="G491" i="1"/>
  <c r="G507" i="1"/>
  <c r="G521" i="1"/>
  <c r="G533" i="1"/>
  <c r="G549" i="1"/>
  <c r="G607" i="1"/>
  <c r="G648" i="1"/>
  <c r="G664" i="1"/>
  <c r="G680" i="1"/>
  <c r="G696" i="1"/>
  <c r="H712" i="1"/>
  <c r="H720" i="1"/>
  <c r="H728" i="1"/>
  <c r="H736" i="1"/>
  <c r="H744" i="1"/>
  <c r="H752" i="1"/>
  <c r="H760" i="1"/>
  <c r="H768" i="1"/>
  <c r="H776" i="1"/>
  <c r="H784" i="1"/>
  <c r="H792" i="1"/>
  <c r="H800" i="1"/>
  <c r="H808" i="1"/>
  <c r="H816" i="1"/>
  <c r="H824" i="1"/>
  <c r="H832" i="1"/>
  <c r="H869" i="1"/>
  <c r="G869" i="1"/>
  <c r="H875" i="1"/>
  <c r="H902" i="1"/>
  <c r="G902" i="1"/>
  <c r="H909" i="1"/>
  <c r="G909" i="1"/>
  <c r="H923" i="1"/>
  <c r="G923" i="1"/>
  <c r="H997" i="1"/>
  <c r="G997" i="1"/>
  <c r="G857" i="1"/>
  <c r="H942" i="1"/>
  <c r="G942" i="1"/>
  <c r="H949" i="1"/>
  <c r="G949"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H718" i="1"/>
  <c r="H726" i="1"/>
  <c r="H734" i="1"/>
  <c r="H742" i="1"/>
  <c r="H750" i="1"/>
  <c r="H758" i="1"/>
  <c r="H766" i="1"/>
  <c r="H774" i="1"/>
  <c r="H782" i="1"/>
  <c r="H790" i="1"/>
  <c r="H798" i="1"/>
  <c r="H806" i="1"/>
  <c r="H814" i="1"/>
  <c r="H822" i="1"/>
  <c r="H830" i="1"/>
  <c r="H903" i="1"/>
  <c r="G903" i="1"/>
  <c r="H974" i="1"/>
  <c r="G974" i="1"/>
  <c r="G836" i="1"/>
  <c r="H836" i="1"/>
  <c r="G848" i="1"/>
  <c r="H848" i="1"/>
  <c r="H855" i="1"/>
  <c r="H943" i="1"/>
  <c r="G943" i="1"/>
  <c r="H981" i="1"/>
  <c r="G981" i="1"/>
  <c r="H899" i="1"/>
  <c r="G899" i="1"/>
  <c r="H933" i="1"/>
  <c r="H936" i="1"/>
  <c r="G1448" i="1"/>
  <c r="H1448" i="1"/>
  <c r="G1480" i="1"/>
  <c r="H1480" i="1"/>
  <c r="G1508" i="1"/>
  <c r="H1508" i="1"/>
  <c r="G1535" i="1"/>
  <c r="H1535" i="1"/>
  <c r="D135" i="5"/>
  <c r="F136" i="5"/>
  <c r="C1141" i="1"/>
  <c r="F143" i="5"/>
  <c r="C1148" i="1"/>
  <c r="G839" i="1"/>
  <c r="G855" i="1"/>
  <c r="G871" i="1"/>
  <c r="H885" i="1"/>
  <c r="H888" i="1"/>
  <c r="H894" i="1"/>
  <c r="G894" i="1"/>
  <c r="H915" i="1"/>
  <c r="G915" i="1"/>
  <c r="G927" i="1"/>
  <c r="G933" i="1"/>
  <c r="G936" i="1"/>
  <c r="G952" i="1"/>
  <c r="G968" i="1"/>
  <c r="G984" i="1"/>
  <c r="H891" i="1"/>
  <c r="G891" i="1"/>
  <c r="H925" i="1"/>
  <c r="H928" i="1"/>
  <c r="H934" i="1"/>
  <c r="G934" i="1"/>
  <c r="H950" i="1"/>
  <c r="G950" i="1"/>
  <c r="H966" i="1"/>
  <c r="G966" i="1"/>
  <c r="H982" i="1"/>
  <c r="G982" i="1"/>
  <c r="H1078" i="1"/>
  <c r="H910" i="1"/>
  <c r="G910" i="1"/>
  <c r="H931" i="1"/>
  <c r="G931" i="1"/>
  <c r="H842" i="1"/>
  <c r="G849" i="1"/>
  <c r="H858" i="1"/>
  <c r="G865" i="1"/>
  <c r="H874" i="1"/>
  <c r="H886" i="1"/>
  <c r="G886" i="1"/>
  <c r="H907" i="1"/>
  <c r="G907" i="1"/>
  <c r="G919" i="1"/>
  <c r="G925" i="1"/>
  <c r="G928" i="1"/>
  <c r="H941" i="1"/>
  <c r="G941" i="1"/>
  <c r="H957" i="1"/>
  <c r="G957" i="1"/>
  <c r="H973" i="1"/>
  <c r="G973" i="1"/>
  <c r="H989" i="1"/>
  <c r="G989" i="1"/>
  <c r="H840" i="1"/>
  <c r="H856" i="1"/>
  <c r="H872" i="1"/>
  <c r="G877" i="1"/>
  <c r="G880" i="1"/>
  <c r="G895" i="1"/>
  <c r="G901" i="1"/>
  <c r="G904" i="1"/>
  <c r="H917" i="1"/>
  <c r="H920" i="1"/>
  <c r="H926" i="1"/>
  <c r="G926" i="1"/>
  <c r="G944" i="1"/>
  <c r="G960" i="1"/>
  <c r="G976" i="1"/>
  <c r="G992" i="1"/>
  <c r="H939" i="1"/>
  <c r="H947" i="1"/>
  <c r="H955" i="1"/>
  <c r="H963" i="1"/>
  <c r="H971" i="1"/>
  <c r="H979" i="1"/>
  <c r="H987" i="1"/>
  <c r="H995" i="1"/>
  <c r="H1003" i="1"/>
  <c r="H1025" i="1"/>
  <c r="H1076" i="1"/>
  <c r="H1084" i="1"/>
  <c r="H1092" i="1"/>
  <c r="G1446" i="1"/>
  <c r="H1446" i="1"/>
  <c r="G1478" i="1"/>
  <c r="H1478" i="1"/>
  <c r="G1506" i="1"/>
  <c r="H1506" i="1"/>
  <c r="F194" i="4"/>
  <c r="D164" i="4"/>
  <c r="D221" i="4"/>
  <c r="F222" i="4"/>
  <c r="G1418" i="1"/>
  <c r="H1418" i="1"/>
  <c r="D140" i="4"/>
  <c r="F141" i="4"/>
  <c r="G939" i="1"/>
  <c r="G947" i="1"/>
  <c r="G955" i="1"/>
  <c r="G963" i="1"/>
  <c r="G971" i="1"/>
  <c r="G979" i="1"/>
  <c r="G987" i="1"/>
  <c r="G995" i="1"/>
  <c r="G1432" i="1"/>
  <c r="H1432" i="1"/>
  <c r="G1464" i="1"/>
  <c r="H1464" i="1"/>
  <c r="G1492" i="1"/>
  <c r="H1492" i="1"/>
  <c r="H1568" i="1"/>
  <c r="G1568" i="1"/>
  <c r="J1568" i="1"/>
  <c r="H876" i="1"/>
  <c r="H884" i="1"/>
  <c r="H892" i="1"/>
  <c r="H900" i="1"/>
  <c r="H908" i="1"/>
  <c r="H916" i="1"/>
  <c r="H924" i="1"/>
  <c r="H932" i="1"/>
  <c r="H940" i="1"/>
  <c r="H948" i="1"/>
  <c r="H956" i="1"/>
  <c r="H964" i="1"/>
  <c r="H972" i="1"/>
  <c r="H980" i="1"/>
  <c r="H988" i="1"/>
  <c r="H996" i="1"/>
  <c r="H1004" i="1"/>
  <c r="H1018" i="1"/>
  <c r="H1026" i="1"/>
  <c r="H1034" i="1"/>
  <c r="H1042" i="1"/>
  <c r="H1050" i="1"/>
  <c r="H1058" i="1"/>
  <c r="H1066" i="1"/>
  <c r="H1096" i="1"/>
  <c r="H1104" i="1"/>
  <c r="H1112" i="1"/>
  <c r="H1120" i="1"/>
  <c r="H1128" i="1"/>
  <c r="H1136" i="1"/>
  <c r="H1142" i="1"/>
  <c r="H1156" i="1"/>
  <c r="H1164" i="1"/>
  <c r="H1172" i="1"/>
  <c r="G1404" i="1"/>
  <c r="H1404" i="1"/>
  <c r="J1566" i="1"/>
  <c r="G1566" i="1"/>
  <c r="G1462" i="1"/>
  <c r="H1462" i="1"/>
  <c r="G1490" i="1"/>
  <c r="H1490" i="1"/>
  <c r="H1564" i="1"/>
  <c r="G1564" i="1"/>
  <c r="J1564" i="1"/>
  <c r="H882" i="1"/>
  <c r="H890" i="1"/>
  <c r="H898" i="1"/>
  <c r="H906" i="1"/>
  <c r="H914" i="1"/>
  <c r="H922" i="1"/>
  <c r="H930" i="1"/>
  <c r="H938" i="1"/>
  <c r="H946" i="1"/>
  <c r="H954" i="1"/>
  <c r="H962" i="1"/>
  <c r="H970" i="1"/>
  <c r="H978" i="1"/>
  <c r="H986" i="1"/>
  <c r="H994" i="1"/>
  <c r="H1002" i="1"/>
  <c r="H1010" i="1"/>
  <c r="H1016" i="1"/>
  <c r="H1024" i="1"/>
  <c r="H1032" i="1"/>
  <c r="H1040" i="1"/>
  <c r="H1048" i="1"/>
  <c r="H1056" i="1"/>
  <c r="H1064" i="1"/>
  <c r="H1072" i="1"/>
  <c r="H1094" i="1"/>
  <c r="H1102" i="1"/>
  <c r="H1110" i="1"/>
  <c r="H1118" i="1"/>
  <c r="H1126" i="1"/>
  <c r="H1134" i="1"/>
  <c r="H1154" i="1"/>
  <c r="H1162" i="1"/>
  <c r="H1170" i="1"/>
  <c r="H1178" i="1"/>
  <c r="G1402" i="1"/>
  <c r="H1402" i="1"/>
  <c r="H1521" i="1"/>
  <c r="G1547" i="1"/>
  <c r="J1547" i="1"/>
  <c r="J1552" i="1"/>
  <c r="H1552" i="1"/>
  <c r="I1552" i="1" s="1"/>
  <c r="I1559" i="1"/>
  <c r="H1587" i="1"/>
  <c r="G1587" i="1"/>
  <c r="H33" i="3"/>
  <c r="H1639" i="1"/>
  <c r="G1639" i="1"/>
  <c r="C1681" i="1"/>
  <c r="I41" i="3"/>
  <c r="G1518" i="1"/>
  <c r="H1518" i="1"/>
  <c r="H1572" i="1"/>
  <c r="G1572" i="1"/>
  <c r="H1623" i="1"/>
  <c r="G1623" i="1"/>
  <c r="E12" i="5"/>
  <c r="F29" i="5"/>
  <c r="H1398" i="1"/>
  <c r="H1414" i="1"/>
  <c r="H1430" i="1"/>
  <c r="H1442" i="1"/>
  <c r="H1458" i="1"/>
  <c r="H1474" i="1"/>
  <c r="H1486" i="1"/>
  <c r="H1502" i="1"/>
  <c r="G1528" i="1"/>
  <c r="H1528" i="1"/>
  <c r="I1579" i="1"/>
  <c r="H1396" i="1"/>
  <c r="H1412" i="1"/>
  <c r="H1428" i="1"/>
  <c r="H1440" i="1"/>
  <c r="H1456" i="1"/>
  <c r="H1472" i="1"/>
  <c r="H1500" i="1"/>
  <c r="H1516" i="1"/>
  <c r="H1522" i="1"/>
  <c r="H1531" i="1"/>
  <c r="G1534" i="1"/>
  <c r="H1534" i="1"/>
  <c r="H1603" i="1"/>
  <c r="G1603" i="1"/>
  <c r="H1652" i="1"/>
  <c r="G1652" i="1"/>
  <c r="H1675" i="1"/>
  <c r="G1675" i="1"/>
  <c r="H1679" i="1"/>
  <c r="G1679" i="1"/>
  <c r="D7" i="5"/>
  <c r="J1549" i="1"/>
  <c r="H1549" i="1"/>
  <c r="I1549" i="1" s="1"/>
  <c r="J1570" i="1"/>
  <c r="G1570" i="1"/>
  <c r="H1604" i="1"/>
  <c r="G1604" i="1"/>
  <c r="H1660" i="1"/>
  <c r="G1660" i="1"/>
  <c r="J1541" i="1"/>
  <c r="H1544" i="1"/>
  <c r="H1556" i="1"/>
  <c r="I1558" i="1"/>
  <c r="H1570" i="1"/>
  <c r="I1575" i="1"/>
  <c r="H1607" i="1"/>
  <c r="G1607" i="1"/>
  <c r="H1659" i="1"/>
  <c r="G1659" i="1"/>
  <c r="H1663" i="1"/>
  <c r="G1663" i="1"/>
  <c r="F202" i="4"/>
  <c r="D431" i="4"/>
  <c r="F432" i="4"/>
  <c r="H1634" i="1"/>
  <c r="G1634" i="1"/>
  <c r="H1674" i="1"/>
  <c r="G1674" i="1"/>
  <c r="H1520" i="1"/>
  <c r="H1536" i="1"/>
  <c r="G1541" i="1"/>
  <c r="I1541" i="1" s="1"/>
  <c r="G1544" i="1"/>
  <c r="H1559" i="1"/>
  <c r="G1562" i="1"/>
  <c r="I1562" i="1" s="1"/>
  <c r="H1576" i="1"/>
  <c r="I1576" i="1" s="1"/>
  <c r="H1581" i="1"/>
  <c r="G1581" i="1"/>
  <c r="I1581" i="1" s="1"/>
  <c r="H1591" i="1"/>
  <c r="G1591" i="1"/>
  <c r="H1611" i="1"/>
  <c r="G1611" i="1"/>
  <c r="H1615" i="1"/>
  <c r="G1615" i="1"/>
  <c r="H1635" i="1"/>
  <c r="G1635" i="1"/>
  <c r="H1667" i="1"/>
  <c r="G1667" i="1"/>
  <c r="H1671" i="1"/>
  <c r="G1671" i="1"/>
  <c r="H1683" i="1"/>
  <c r="G1683" i="1"/>
  <c r="D49" i="4"/>
  <c r="D321" i="4"/>
  <c r="D274" i="5"/>
  <c r="D251" i="5" s="1"/>
  <c r="F277" i="5"/>
  <c r="J1548" i="1"/>
  <c r="H1551" i="1"/>
  <c r="G1551" i="1"/>
  <c r="I1551" i="1" s="1"/>
  <c r="H1553" i="1"/>
  <c r="I1553" i="1" s="1"/>
  <c r="H1557" i="1"/>
  <c r="G1557" i="1"/>
  <c r="H1574" i="1"/>
  <c r="G1574" i="1"/>
  <c r="H1627" i="1"/>
  <c r="G1627" i="1"/>
  <c r="H1631" i="1"/>
  <c r="G1631" i="1"/>
  <c r="D6" i="4"/>
  <c r="F7" i="4"/>
  <c r="H24" i="9"/>
  <c r="G24" i="9"/>
  <c r="F153" i="4"/>
  <c r="G217" i="9"/>
  <c r="E217" i="9" s="1"/>
  <c r="B217" i="9" s="1"/>
  <c r="H1619" i="1"/>
  <c r="G1619" i="1"/>
  <c r="H1643" i="1"/>
  <c r="G1643" i="1"/>
  <c r="H1647" i="1"/>
  <c r="G1647" i="1"/>
  <c r="D230" i="4"/>
  <c r="D152" i="4" s="1"/>
  <c r="F231" i="4"/>
  <c r="D522" i="4"/>
  <c r="F529" i="4"/>
  <c r="G1521" i="1"/>
  <c r="H1530" i="1"/>
  <c r="H1543" i="1"/>
  <c r="I1543" i="1" s="1"/>
  <c r="G1548" i="1"/>
  <c r="I1548" i="1" s="1"/>
  <c r="J1557" i="1"/>
  <c r="H1561" i="1"/>
  <c r="G1561" i="1"/>
  <c r="J1574" i="1"/>
  <c r="G1578" i="1"/>
  <c r="I1578" i="1" s="1"/>
  <c r="G1582" i="1"/>
  <c r="G1595" i="1"/>
  <c r="H1599" i="1"/>
  <c r="G1599" i="1"/>
  <c r="E230" i="4"/>
  <c r="D226" i="1" s="1"/>
  <c r="F374" i="4"/>
  <c r="D373" i="4"/>
  <c r="D360" i="4" s="1"/>
  <c r="F536" i="4"/>
  <c r="G1545" i="1"/>
  <c r="I1545" i="1" s="1"/>
  <c r="H1548" i="1"/>
  <c r="J1551" i="1"/>
  <c r="H1555" i="1"/>
  <c r="G1555" i="1"/>
  <c r="H1566" i="1"/>
  <c r="G1569" i="1"/>
  <c r="I1569" i="1" s="1"/>
  <c r="H1578" i="1"/>
  <c r="H1582" i="1"/>
  <c r="G1620" i="1"/>
  <c r="G1644" i="1"/>
  <c r="H1651" i="1"/>
  <c r="G1651" i="1"/>
  <c r="H1655" i="1"/>
  <c r="G1655" i="1"/>
  <c r="B118" i="9"/>
  <c r="D43" i="4"/>
  <c r="E82" i="4"/>
  <c r="D78" i="1" s="1"/>
  <c r="E106" i="4"/>
  <c r="D102" i="1" s="1"/>
  <c r="E164" i="4"/>
  <c r="D160" i="1" s="1"/>
  <c r="E309" i="4"/>
  <c r="E373" i="4"/>
  <c r="D368" i="1" s="1"/>
  <c r="E584" i="4"/>
  <c r="D578" i="1" s="1"/>
  <c r="F70" i="5"/>
  <c r="E177" i="5"/>
  <c r="H336" i="9"/>
  <c r="B32" i="9"/>
  <c r="E38" i="9"/>
  <c r="B38" i="9" s="1"/>
  <c r="B67" i="9"/>
  <c r="G198" i="9"/>
  <c r="E198" i="9" s="1"/>
  <c r="B198" i="9" s="1"/>
  <c r="D406" i="4"/>
  <c r="E536" i="4"/>
  <c r="G156" i="9"/>
  <c r="E156" i="9" s="1"/>
  <c r="B156" i="9" s="1"/>
  <c r="F607" i="4"/>
  <c r="F491" i="4"/>
  <c r="D597" i="4"/>
  <c r="D88" i="5"/>
  <c r="D69" i="5" s="1"/>
  <c r="F61" i="6"/>
  <c r="D129" i="6"/>
  <c r="F130" i="6"/>
  <c r="G225" i="9"/>
  <c r="E225" i="9" s="1"/>
  <c r="B225" i="9" s="1"/>
  <c r="B48" i="9"/>
  <c r="E54" i="9"/>
  <c r="B54" i="9" s="1"/>
  <c r="E5" i="7"/>
  <c r="G346" i="9" s="1"/>
  <c r="E346" i="9" s="1"/>
  <c r="D571" i="4"/>
  <c r="D535" i="4" s="1"/>
  <c r="F572" i="4"/>
  <c r="F630" i="4"/>
  <c r="D629" i="4"/>
  <c r="D141" i="6"/>
  <c r="B35" i="9"/>
  <c r="B64" i="9"/>
  <c r="E70" i="9"/>
  <c r="B70" i="9" s="1"/>
  <c r="F366" i="4"/>
  <c r="E648" i="4"/>
  <c r="D642" i="1" s="1"/>
  <c r="G339" i="9"/>
  <c r="F219" i="5"/>
  <c r="E35" i="6"/>
  <c r="D51" i="8"/>
  <c r="B40" i="9"/>
  <c r="E46" i="9"/>
  <c r="B46" i="9" s="1"/>
  <c r="E337" i="9"/>
  <c r="B337" i="9" s="1"/>
  <c r="D203" i="5"/>
  <c r="D35" i="6"/>
  <c r="I10" i="9"/>
  <c r="E88" i="9"/>
  <c r="B88" i="9" s="1"/>
  <c r="B101" i="9"/>
  <c r="B149" i="9"/>
  <c r="L207" i="9"/>
  <c r="F207" i="9" s="1"/>
  <c r="G223" i="9"/>
  <c r="E223" i="9" s="1"/>
  <c r="B223" i="9" s="1"/>
  <c r="B106" i="9"/>
  <c r="G213" i="9"/>
  <c r="E213" i="9" s="1"/>
  <c r="B213" i="9" s="1"/>
  <c r="B229" i="9"/>
  <c r="F235" i="9"/>
  <c r="B235" i="9" s="1"/>
  <c r="B250" i="9"/>
  <c r="B261" i="9"/>
  <c r="F267" i="9"/>
  <c r="B267" i="9" s="1"/>
  <c r="B282" i="9"/>
  <c r="G309" i="9"/>
  <c r="D89" i="6"/>
  <c r="E112" i="9"/>
  <c r="B112" i="9" s="1"/>
  <c r="G219" i="9"/>
  <c r="E219" i="9" s="1"/>
  <c r="B219" i="9" s="1"/>
  <c r="G300" i="9"/>
  <c r="E300" i="9" s="1"/>
  <c r="B300" i="9" s="1"/>
  <c r="G314" i="9"/>
  <c r="E314" i="9" s="1"/>
  <c r="B314" i="9" s="1"/>
  <c r="H315" i="9"/>
  <c r="E315" i="9" s="1"/>
  <c r="B315" i="9" s="1"/>
  <c r="H316" i="9"/>
  <c r="H180" i="9"/>
  <c r="G184" i="9"/>
  <c r="E184" i="9" s="1"/>
  <c r="B184" i="9" s="1"/>
  <c r="G188" i="9"/>
  <c r="E188" i="9" s="1"/>
  <c r="B188" i="9" s="1"/>
  <c r="G192" i="9"/>
  <c r="E192" i="9" s="1"/>
  <c r="B192" i="9" s="1"/>
  <c r="G196" i="9"/>
  <c r="E196" i="9" s="1"/>
  <c r="B196" i="9" s="1"/>
  <c r="G200" i="9"/>
  <c r="E200" i="9" s="1"/>
  <c r="B200" i="9" s="1"/>
  <c r="G204" i="9"/>
  <c r="E204" i="9" s="1"/>
  <c r="B204" i="9" s="1"/>
  <c r="G209" i="9"/>
  <c r="E209" i="9" s="1"/>
  <c r="B209" i="9" s="1"/>
  <c r="F298" i="9"/>
  <c r="G316" i="9"/>
  <c r="B330" i="9"/>
  <c r="F150"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81" i="9"/>
  <c r="B81" i="9" s="1"/>
  <c r="B85" i="9"/>
  <c r="E104" i="9"/>
  <c r="B104" i="9" s="1"/>
  <c r="B117" i="9"/>
  <c r="B126" i="9"/>
  <c r="B157" i="9"/>
  <c r="B166" i="9"/>
  <c r="G215" i="9"/>
  <c r="E215" i="9" s="1"/>
  <c r="B215" i="9" s="1"/>
  <c r="B313" i="9"/>
  <c r="F89" i="5"/>
  <c r="D147" i="5"/>
  <c r="D114" i="6"/>
  <c r="B90" i="9"/>
  <c r="G221" i="9"/>
  <c r="E221" i="9" s="1"/>
  <c r="B221" i="9" s="1"/>
  <c r="B234" i="9"/>
  <c r="B245" i="9"/>
  <c r="F251" i="9"/>
  <c r="B251" i="9" s="1"/>
  <c r="B266" i="9"/>
  <c r="B277" i="9"/>
  <c r="F283" i="9"/>
  <c r="B283" i="9" s="1"/>
  <c r="G302" i="9"/>
  <c r="E302" i="9" s="1"/>
  <c r="B302" i="9" s="1"/>
  <c r="H421" i="1" l="1"/>
  <c r="E251" i="5"/>
  <c r="I25" i="3" s="1"/>
  <c r="G641" i="1"/>
  <c r="G1571" i="1"/>
  <c r="G1260" i="1"/>
  <c r="C1259" i="1"/>
  <c r="H1259" i="1" s="1"/>
  <c r="G1182" i="1"/>
  <c r="F178" i="5"/>
  <c r="D177" i="5"/>
  <c r="H24" i="3" s="1"/>
  <c r="G336" i="9"/>
  <c r="E336" i="9" s="1"/>
  <c r="B336" i="9" s="1"/>
  <c r="H1602" i="1"/>
  <c r="D44" i="8"/>
  <c r="H1583" i="1"/>
  <c r="G1583" i="1"/>
  <c r="E141" i="6"/>
  <c r="G348" i="9" s="1"/>
  <c r="E348" i="9" s="1"/>
  <c r="F5" i="6"/>
  <c r="D1401" i="1"/>
  <c r="I27" i="3"/>
  <c r="E310" i="9"/>
  <c r="B310" i="9" s="1"/>
  <c r="H339" i="9"/>
  <c r="E339" i="9" s="1"/>
  <c r="B339" i="9" s="1"/>
  <c r="H1223" i="1"/>
  <c r="G1223" i="1"/>
  <c r="H338" i="9"/>
  <c r="D1207" i="1"/>
  <c r="H1182" i="1"/>
  <c r="H1124" i="1"/>
  <c r="H1075" i="1"/>
  <c r="D1074" i="1"/>
  <c r="I23" i="3"/>
  <c r="B207" i="9"/>
  <c r="G473" i="1"/>
  <c r="E180" i="9"/>
  <c r="B180" i="9" s="1"/>
  <c r="E430" i="4"/>
  <c r="D424" i="1" s="1"/>
  <c r="D425" i="1"/>
  <c r="E360" i="4"/>
  <c r="F361" i="4"/>
  <c r="D356" i="1"/>
  <c r="G269" i="1"/>
  <c r="F273" i="4"/>
  <c r="E152" i="4"/>
  <c r="E299" i="4" s="1"/>
  <c r="H149" i="1"/>
  <c r="G149" i="1"/>
  <c r="E6" i="4"/>
  <c r="F6" i="4" s="1"/>
  <c r="G3" i="1"/>
  <c r="C529" i="1"/>
  <c r="F69" i="5"/>
  <c r="H23" i="3"/>
  <c r="C1074" i="1"/>
  <c r="B346" i="9"/>
  <c r="E345" i="9"/>
  <c r="I10" i="3" s="1"/>
  <c r="F152" i="4"/>
  <c r="H18" i="3"/>
  <c r="D299" i="4"/>
  <c r="C148" i="1"/>
  <c r="F360" i="4"/>
  <c r="C355" i="1"/>
  <c r="H31" i="3"/>
  <c r="C1537" i="1"/>
  <c r="H1141" i="1"/>
  <c r="G1141" i="1"/>
  <c r="H102" i="1"/>
  <c r="G102" i="1"/>
  <c r="F147" i="5"/>
  <c r="C1152" i="1"/>
  <c r="E316" i="9"/>
  <c r="B316" i="9" s="1"/>
  <c r="I28" i="3"/>
  <c r="D1431" i="1"/>
  <c r="F629" i="4"/>
  <c r="C623" i="1"/>
  <c r="H19" i="9"/>
  <c r="E19" i="9" s="1"/>
  <c r="B19" i="9" s="1"/>
  <c r="D1181" i="1"/>
  <c r="I24" i="3"/>
  <c r="H78" i="1"/>
  <c r="G78" i="1"/>
  <c r="F106" i="4"/>
  <c r="I1561" i="1"/>
  <c r="I1568" i="1"/>
  <c r="F221" i="4"/>
  <c r="C217" i="1"/>
  <c r="F135" i="5"/>
  <c r="C1140" i="1"/>
  <c r="E308" i="4"/>
  <c r="D304" i="1"/>
  <c r="H17" i="3"/>
  <c r="D300" i="4"/>
  <c r="C2" i="1"/>
  <c r="D355" i="1"/>
  <c r="D45" i="8"/>
  <c r="C1628" i="1"/>
  <c r="F228" i="9"/>
  <c r="F129" i="6"/>
  <c r="C1525" i="1"/>
  <c r="E535" i="4"/>
  <c r="F535" i="4" s="1"/>
  <c r="D530" i="1"/>
  <c r="F43" i="4"/>
  <c r="C39" i="1"/>
  <c r="F522" i="4"/>
  <c r="C516" i="1"/>
  <c r="F82" i="4"/>
  <c r="I1566" i="1"/>
  <c r="F140" i="4"/>
  <c r="C136" i="1"/>
  <c r="F164" i="4"/>
  <c r="C160" i="1"/>
  <c r="E7" i="5"/>
  <c r="F7" i="5" s="1"/>
  <c r="D1017" i="1"/>
  <c r="F431" i="4"/>
  <c r="D430" i="4"/>
  <c r="C425" i="1"/>
  <c r="H1681" i="1"/>
  <c r="G1681" i="1"/>
  <c r="F89" i="6"/>
  <c r="C1485" i="1"/>
  <c r="F35" i="6"/>
  <c r="H28" i="3"/>
  <c r="C1431" i="1"/>
  <c r="F406" i="4"/>
  <c r="C401" i="1"/>
  <c r="E24" i="9"/>
  <c r="I1574" i="1"/>
  <c r="I1544" i="1"/>
  <c r="I1570" i="1"/>
  <c r="F49" i="4"/>
  <c r="C45" i="1"/>
  <c r="F12" i="5"/>
  <c r="F114" i="6"/>
  <c r="H30" i="3"/>
  <c r="C1510" i="1"/>
  <c r="H25" i="3"/>
  <c r="C1255" i="1"/>
  <c r="G338" i="9"/>
  <c r="E338" i="9" s="1"/>
  <c r="B338" i="9" s="1"/>
  <c r="F203" i="5"/>
  <c r="C1207" i="1"/>
  <c r="F571" i="4"/>
  <c r="C565" i="1"/>
  <c r="F88" i="5"/>
  <c r="C1093" i="1"/>
  <c r="H578" i="1"/>
  <c r="G578" i="1"/>
  <c r="F274" i="5"/>
  <c r="C1278" i="1"/>
  <c r="I1564" i="1"/>
  <c r="F321" i="4"/>
  <c r="C316" i="1"/>
  <c r="F309" i="4"/>
  <c r="H642" i="1"/>
  <c r="G642" i="1"/>
  <c r="D308" i="4"/>
  <c r="D418" i="4" s="1"/>
  <c r="D6" i="5"/>
  <c r="H22" i="3"/>
  <c r="C1012" i="1"/>
  <c r="E309" i="9"/>
  <c r="B309" i="9" s="1"/>
  <c r="I33" i="3"/>
  <c r="D1538" i="1"/>
  <c r="F597" i="4"/>
  <c r="C591" i="1"/>
  <c r="F373" i="4"/>
  <c r="C368" i="1"/>
  <c r="F230" i="4"/>
  <c r="C226" i="1"/>
  <c r="I1557" i="1"/>
  <c r="F648" i="4"/>
  <c r="H1148" i="1"/>
  <c r="G1148" i="1"/>
  <c r="E422" i="4" l="1"/>
  <c r="E300" i="4"/>
  <c r="D296" i="1" s="1"/>
  <c r="D2" i="1"/>
  <c r="I17" i="3"/>
  <c r="E176" i="5"/>
  <c r="D1180" i="1" s="1"/>
  <c r="F251" i="5"/>
  <c r="D1255" i="1"/>
  <c r="G1255" i="1" s="1"/>
  <c r="D1537" i="1"/>
  <c r="F141" i="6"/>
  <c r="I31" i="3"/>
  <c r="G1259" i="1"/>
  <c r="C1181" i="1"/>
  <c r="G1181" i="1" s="1"/>
  <c r="D176" i="5"/>
  <c r="F176" i="5" s="1"/>
  <c r="F177" i="5"/>
  <c r="I39" i="3"/>
  <c r="C1621" i="1"/>
  <c r="G1401" i="1"/>
  <c r="H1401" i="1"/>
  <c r="H356" i="1"/>
  <c r="G356" i="1"/>
  <c r="D148" i="1"/>
  <c r="I18" i="3"/>
  <c r="C413" i="1"/>
  <c r="E643" i="4"/>
  <c r="D417" i="1"/>
  <c r="H2" i="1"/>
  <c r="G2" i="1"/>
  <c r="H355" i="1"/>
  <c r="G355" i="1"/>
  <c r="H368" i="1"/>
  <c r="G368" i="1"/>
  <c r="H1255" i="1"/>
  <c r="H401" i="1"/>
  <c r="G401" i="1"/>
  <c r="G1017" i="1"/>
  <c r="H1017" i="1"/>
  <c r="H516" i="1"/>
  <c r="G516" i="1"/>
  <c r="F300" i="4"/>
  <c r="C296" i="1"/>
  <c r="H623" i="1"/>
  <c r="G623" i="1"/>
  <c r="H1074" i="1"/>
  <c r="G1074" i="1"/>
  <c r="E418" i="4"/>
  <c r="D413" i="1" s="1"/>
  <c r="B24" i="9"/>
  <c r="H45" i="1"/>
  <c r="G45" i="1"/>
  <c r="H1093" i="1"/>
  <c r="G1093" i="1"/>
  <c r="H425" i="1"/>
  <c r="G425" i="1"/>
  <c r="E6" i="5"/>
  <c r="F6" i="5" s="1"/>
  <c r="I22" i="3"/>
  <c r="D1012" i="1"/>
  <c r="H1012" i="1" s="1"/>
  <c r="D422" i="4"/>
  <c r="E417" i="4"/>
  <c r="D412" i="1" s="1"/>
  <c r="D303" i="1"/>
  <c r="H1431" i="1"/>
  <c r="G1431" i="1"/>
  <c r="H9" i="3"/>
  <c r="H39" i="1"/>
  <c r="G39" i="1"/>
  <c r="B228" i="9"/>
  <c r="G148" i="1"/>
  <c r="H148" i="1"/>
  <c r="H226" i="1"/>
  <c r="G226" i="1"/>
  <c r="G1525" i="1"/>
  <c r="H1525" i="1"/>
  <c r="H316" i="1"/>
  <c r="G316" i="1"/>
  <c r="C1011" i="1"/>
  <c r="H1628" i="1"/>
  <c r="G1628" i="1"/>
  <c r="H1140" i="1"/>
  <c r="G1140" i="1"/>
  <c r="E347" i="9"/>
  <c r="B348" i="9"/>
  <c r="D301" i="4"/>
  <c r="D423" i="4"/>
  <c r="F299" i="4"/>
  <c r="C295" i="1"/>
  <c r="H591" i="1"/>
  <c r="G591" i="1"/>
  <c r="E301" i="4"/>
  <c r="D297" i="1" s="1"/>
  <c r="E423" i="4"/>
  <c r="E424" i="4" s="1"/>
  <c r="D419" i="1" s="1"/>
  <c r="D295" i="1"/>
  <c r="D639" i="4"/>
  <c r="F430" i="4"/>
  <c r="C424" i="1"/>
  <c r="H565" i="1"/>
  <c r="G565" i="1"/>
  <c r="G1538" i="1"/>
  <c r="H1538" i="1"/>
  <c r="H160" i="1"/>
  <c r="G160" i="1"/>
  <c r="D417" i="4"/>
  <c r="F308" i="4"/>
  <c r="C303" i="1"/>
  <c r="G1510" i="1"/>
  <c r="H1510" i="1"/>
  <c r="H136" i="1"/>
  <c r="G136" i="1"/>
  <c r="H530" i="1"/>
  <c r="G530" i="1"/>
  <c r="C1622" i="1"/>
  <c r="I40" i="3"/>
  <c r="G344" i="9"/>
  <c r="E344" i="9" s="1"/>
  <c r="B344" i="9" s="1"/>
  <c r="G343" i="9"/>
  <c r="E343" i="9" s="1"/>
  <c r="K1481" i="9"/>
  <c r="G1278" i="1"/>
  <c r="H1278" i="1"/>
  <c r="H1207" i="1"/>
  <c r="G1207" i="1"/>
  <c r="H1485" i="1"/>
  <c r="G1485" i="1"/>
  <c r="E640" i="4"/>
  <c r="D634" i="1" s="1"/>
  <c r="D529" i="1"/>
  <c r="G529" i="1" s="1"/>
  <c r="E639" i="4"/>
  <c r="D633" i="1" s="1"/>
  <c r="H304" i="1"/>
  <c r="G304" i="1"/>
  <c r="G217" i="1"/>
  <c r="H217" i="1"/>
  <c r="H1152" i="1"/>
  <c r="G1152" i="1"/>
  <c r="H1537" i="1"/>
  <c r="G1537" i="1"/>
  <c r="D640" i="4"/>
  <c r="H1181" i="1" l="1"/>
  <c r="G299" i="9"/>
  <c r="C1180" i="1"/>
  <c r="H1180" i="1" s="1"/>
  <c r="H1621" i="1"/>
  <c r="G1621" i="1"/>
  <c r="G306" i="9"/>
  <c r="E306" i="9" s="1"/>
  <c r="B306" i="9" s="1"/>
  <c r="G1012" i="1"/>
  <c r="E342" i="9"/>
  <c r="B343" i="9"/>
  <c r="H303" i="1"/>
  <c r="G303" i="1"/>
  <c r="D644" i="4"/>
  <c r="F423" i="4"/>
  <c r="D425" i="4"/>
  <c r="C418" i="1"/>
  <c r="G20" i="9"/>
  <c r="G1622" i="1"/>
  <c r="H1622" i="1"/>
  <c r="H11" i="3"/>
  <c r="F301" i="4"/>
  <c r="C297" i="1"/>
  <c r="I9" i="3"/>
  <c r="K3" i="9"/>
  <c r="H299" i="9"/>
  <c r="D1011" i="1"/>
  <c r="H296" i="1"/>
  <c r="G296" i="1"/>
  <c r="F417" i="4"/>
  <c r="C412" i="1"/>
  <c r="F639" i="4"/>
  <c r="C633" i="1"/>
  <c r="H529" i="1"/>
  <c r="D637" i="1"/>
  <c r="F640" i="4"/>
  <c r="C634" i="1"/>
  <c r="H424" i="1"/>
  <c r="G424" i="1"/>
  <c r="E425" i="4"/>
  <c r="D420" i="1" s="1"/>
  <c r="E644" i="4"/>
  <c r="E645" i="4" s="1"/>
  <c r="D418" i="1"/>
  <c r="H20" i="9"/>
  <c r="G295" i="1"/>
  <c r="H295" i="1"/>
  <c r="G413" i="1"/>
  <c r="H413" i="1"/>
  <c r="F422" i="4"/>
  <c r="D643" i="4"/>
  <c r="D424" i="4"/>
  <c r="C417" i="1"/>
  <c r="F418" i="4"/>
  <c r="H8" i="3" l="1"/>
  <c r="M3" i="9" s="1"/>
  <c r="G1180" i="1"/>
  <c r="E299" i="9"/>
  <c r="B299" i="9" s="1"/>
  <c r="E20" i="9"/>
  <c r="B20" i="9" s="1"/>
  <c r="D639" i="1"/>
  <c r="N3" i="9"/>
  <c r="I11" i="3"/>
  <c r="F425" i="4"/>
  <c r="C420" i="1"/>
  <c r="D646" i="4"/>
  <c r="F644" i="4"/>
  <c r="C638" i="1"/>
  <c r="G1011" i="1"/>
  <c r="F643" i="4"/>
  <c r="D645" i="4"/>
  <c r="C637" i="1"/>
  <c r="H1011" i="1"/>
  <c r="H633" i="1"/>
  <c r="G633" i="1"/>
  <c r="G634" i="1"/>
  <c r="H634" i="1"/>
  <c r="H417" i="1"/>
  <c r="G417" i="1"/>
  <c r="H412" i="1"/>
  <c r="G412" i="1"/>
  <c r="F424" i="4"/>
  <c r="C419" i="1"/>
  <c r="H297" i="1"/>
  <c r="G297" i="1"/>
  <c r="E646" i="4"/>
  <c r="D638" i="1"/>
  <c r="H418" i="1"/>
  <c r="G418" i="1"/>
  <c r="D649" i="4" l="1"/>
  <c r="F645" i="4"/>
  <c r="C639" i="1"/>
  <c r="G297" i="9"/>
  <c r="E297" i="9" s="1"/>
  <c r="B297" i="9" s="1"/>
  <c r="H638" i="1"/>
  <c r="G638" i="1"/>
  <c r="H419" i="1"/>
  <c r="G419" i="1"/>
  <c r="H334" i="9"/>
  <c r="G334" i="9"/>
  <c r="H420" i="1"/>
  <c r="G420" i="1"/>
  <c r="E650" i="4"/>
  <c r="D640" i="1"/>
  <c r="F646" i="4"/>
  <c r="D650" i="4"/>
  <c r="C640" i="1"/>
  <c r="H637" i="1"/>
  <c r="G637" i="1"/>
  <c r="E649" i="4"/>
  <c r="E334" i="9" l="1"/>
  <c r="B334" i="9" s="1"/>
  <c r="F650" i="4"/>
  <c r="H20" i="3"/>
  <c r="C644" i="1"/>
  <c r="I20" i="3"/>
  <c r="D644" i="1"/>
  <c r="I19" i="3"/>
  <c r="D643" i="1"/>
  <c r="G639" i="1"/>
  <c r="H639" i="1"/>
  <c r="H7" i="3"/>
  <c r="H640" i="1"/>
  <c r="G640" i="1"/>
  <c r="H19" i="3"/>
  <c r="C643" i="1"/>
  <c r="F649" i="4"/>
  <c r="E298" i="9" l="1"/>
  <c r="I8" i="3" s="1"/>
  <c r="H643" i="1"/>
  <c r="G643" i="1"/>
  <c r="H644" i="1"/>
  <c r="G644" i="1"/>
  <c r="J3" i="9"/>
  <c r="G295" i="9" l="1"/>
  <c r="L293" i="9"/>
  <c r="F293" i="9" s="1"/>
  <c r="H18" i="9"/>
  <c r="G18" i="9"/>
  <c r="H295" i="9"/>
  <c r="G16" i="9"/>
  <c r="G15" i="9"/>
  <c r="J8" i="9"/>
  <c r="H21" i="9"/>
  <c r="I8" i="9"/>
  <c r="I13" i="9"/>
  <c r="K6" i="9"/>
  <c r="J17" i="9"/>
  <c r="K11" i="9"/>
  <c r="I5" i="9"/>
  <c r="I17" i="9"/>
  <c r="H16" i="9"/>
  <c r="J11" i="9"/>
  <c r="L16" i="9"/>
  <c r="I7" i="9"/>
  <c r="H22" i="9"/>
  <c r="K7" i="9"/>
  <c r="K12" i="9"/>
  <c r="I11" i="9"/>
  <c r="M15" i="9"/>
  <c r="H15" i="9"/>
  <c r="J10" i="9"/>
  <c r="I9" i="9"/>
  <c r="G17" i="9"/>
  <c r="H17" i="9"/>
  <c r="I12" i="9"/>
  <c r="J6" i="9"/>
  <c r="K5" i="9"/>
  <c r="K13" i="9"/>
  <c r="J12" i="9"/>
  <c r="J13" i="9"/>
  <c r="G22" i="9"/>
  <c r="I6" i="9"/>
  <c r="J5" i="9"/>
  <c r="L15" i="9"/>
  <c r="J7" i="9"/>
  <c r="G21" i="9"/>
  <c r="J9" i="9"/>
  <c r="K9" i="9"/>
  <c r="K8" i="9"/>
  <c r="M16" i="9"/>
  <c r="K10" i="9"/>
  <c r="E22" i="9" l="1"/>
  <c r="B22" i="9" s="1"/>
  <c r="F15" i="9"/>
  <c r="E21" i="9"/>
  <c r="B21" i="9" s="1"/>
  <c r="E11" i="9"/>
  <c r="B11" i="9" s="1"/>
  <c r="E12" i="9"/>
  <c r="B12" i="9" s="1"/>
  <c r="E18" i="9"/>
  <c r="B18" i="9" s="1"/>
  <c r="E16" i="9"/>
  <c r="E5" i="9"/>
  <c r="E15" i="9"/>
  <c r="E6" i="9"/>
  <c r="B6" i="9" s="1"/>
  <c r="E17" i="9"/>
  <c r="B17" i="9" s="1"/>
  <c r="E9" i="9"/>
  <c r="B9" i="9" s="1"/>
  <c r="E7" i="9"/>
  <c r="B7" i="9" s="1"/>
  <c r="E10" i="9"/>
  <c r="B10" i="9" s="1"/>
  <c r="F16" i="9"/>
  <c r="E13" i="9"/>
  <c r="B13" i="9" s="1"/>
  <c r="E8" i="9"/>
  <c r="B8" i="9" s="1"/>
  <c r="B293" i="9"/>
  <c r="F23"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<sst xmlns="http://schemas.openxmlformats.org/spreadsheetml/2006/main" count="4732" uniqueCount="3657">
  <si>
    <t>Obveznik:</t>
  </si>
  <si>
    <t>37201 - OPĆINA SIKIREVCI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</si>
  <si>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</si>
  <si>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</si>
  <si>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</si>
  <si>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</si>
  <si>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</si>
  <si>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</si>
  <si>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</si>
  <si>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</si>
  <si>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</si>
  <si>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</si>
  <si>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</si>
  <si>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</si>
  <si>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</si>
  <si>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</si>
  <si>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</si>
  <si>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</si>
  <si>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</si>
  <si>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</si>
  <si>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</si>
  <si>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</si>
  <si>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</si>
  <si>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</si>
  <si>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</si>
  <si>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</si>
  <si>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</si>
  <si>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</si>
  <si>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</si>
  <si>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</si>
  <si>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</si>
  <si>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</si>
  <si>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</si>
  <si>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</si>
  <si>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</si>
  <si>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</si>
  <si>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</si>
  <si>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</si>
  <si>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</si>
  <si>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</si>
  <si>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</si>
  <si>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</si>
  <si>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</si>
  <si>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</si>
  <si>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</si>
  <si>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</si>
  <si>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</si>
  <si>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</si>
  <si>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</si>
  <si>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</si>
  <si>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</si>
  <si>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</si>
  <si>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</si>
  <si>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</si>
  <si>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</si>
  <si>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</si>
  <si>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</si>
  <si>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</si>
  <si>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</si>
  <si>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</si>
  <si>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</si>
  <si>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</si>
  <si>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</si>
  <si>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</si>
  <si>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</si>
  <si>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</si>
  <si>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</si>
  <si>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</si>
  <si>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</si>
  <si>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</si>
  <si>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</si>
  <si>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</si>
  <si>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</si>
  <si>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</si>
  <si>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</si>
  <si>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</si>
  <si>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</si>
  <si>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</si>
  <si>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</si>
  <si>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</si>
  <si>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</si>
  <si>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</si>
  <si>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</si>
  <si>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</si>
  <si>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</si>
  <si>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</si>
  <si>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</si>
  <si>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</si>
  <si>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</si>
  <si>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</si>
  <si>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</si>
  <si>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</si>
  <si>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</si>
  <si>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</si>
  <si>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</si>
  <si>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</si>
  <si>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</si>
  <si>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</si>
  <si>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</si>
  <si>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</si>
  <si>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</si>
  <si>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</si>
  <si>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</si>
  <si>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</si>
  <si>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</si>
  <si>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</si>
  <si>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</si>
  <si>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</si>
  <si>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</si>
  <si>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</si>
  <si>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</si>
  <si>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</si>
  <si>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</si>
  <si>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</si>
  <si>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</si>
  <si>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</si>
  <si>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</si>
  <si>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</si>
  <si>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</si>
  <si>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</si>
  <si>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</si>
  <si>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</si>
  <si>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</si>
  <si>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</si>
  <si>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</si>
  <si>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</si>
  <si>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</si>
  <si>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</si>
  <si>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</si>
  <si>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</si>
  <si>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</si>
  <si>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</si>
  <si>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</si>
  <si>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</si>
  <si>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</si>
  <si>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</si>
  <si>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</si>
  <si>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</si>
  <si>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</si>
  <si>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</si>
  <si>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</si>
  <si>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</si>
  <si>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</si>
  <si>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</si>
  <si>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</si>
  <si>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</si>
  <si>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</si>
  <si>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</si>
  <si>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</si>
  <si>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</si>
  <si>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</si>
  <si>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</si>
  <si>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</si>
  <si>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</si>
  <si>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</si>
  <si>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</si>
  <si>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</si>
  <si>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</si>
  <si>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</si>
  <si>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</si>
  <si>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</si>
  <si>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</si>
  <si>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</si>
  <si>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</si>
  <si>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</si>
  <si>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</si>
  <si>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</si>
  <si>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</si>
  <si>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</si>
  <si>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</si>
  <si>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</si>
  <si>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</si>
  <si>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</si>
  <si>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</si>
  <si>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</si>
  <si>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</si>
  <si>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</si>
  <si>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</si>
  <si>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</si>
  <si>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</si>
  <si>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</si>
  <si>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</si>
  <si>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</si>
  <si>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</si>
  <si>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</si>
  <si>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</si>
  <si>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</si>
  <si>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</si>
  <si>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</si>
  <si>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</si>
  <si>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</si>
  <si>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</si>
  <si>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</si>
  <si>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</si>
  <si>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</si>
  <si>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</si>
  <si>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</si>
  <si>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</si>
  <si>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</si>
  <si>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</si>
  <si>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</si>
  <si>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</si>
  <si>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</si>
  <si>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</si>
  <si>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</si>
  <si>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</si>
  <si>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</si>
  <si>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</si>
  <si>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</si>
  <si>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</si>
  <si>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</si>
  <si>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</si>
  <si>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</si>
  <si>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</si>
  <si>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</si>
  <si>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</si>
  <si>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</si>
  <si>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</si>
  <si>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</si>
  <si>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</si>
  <si>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</si>
  <si>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</si>
  <si>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</si>
  <si>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</si>
  <si>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</si>
  <si>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</si>
  <si>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</si>
  <si>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</si>
  <si>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</si>
  <si>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</si>
  <si>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</si>
  <si>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</si>
  <si>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</si>
  <si>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</si>
  <si>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</si>
  <si>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</si>
  <si>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</si>
  <si>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</si>
  <si>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</si>
  <si>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</si>
  <si>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</si>
  <si>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</si>
  <si>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</si>
  <si>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</si>
  <si>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</si>
  <si>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</si>
  <si>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</si>
  <si>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</si>
  <si>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</si>
  <si>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</si>
  <si>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</si>
  <si>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</si>
  <si>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</si>
  <si>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</si>
  <si>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</si>
  <si>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</si>
  <si>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</si>
  <si>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</si>
  <si>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</si>
  <si>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</si>
  <si>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</si>
  <si>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</si>
  <si>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</si>
  <si>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</si>
  <si>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</si>
  <si>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</si>
  <si>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</si>
  <si>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</si>
  <si>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</si>
  <si>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</si>
  <si>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</si>
  <si>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</si>
  <si>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</si>
  <si>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</si>
  <si>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</si>
  <si>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</si>
  <si>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</si>
  <si>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</si>
  <si>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</si>
  <si>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</si>
  <si>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</si>
  <si>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</si>
  <si>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</si>
  <si>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</si>
  <si>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</si>
  <si>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</si>
  <si>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</si>
  <si>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</si>
  <si>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</si>
  <si>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</si>
  <si>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</si>
  <si>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</si>
  <si>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</si>
  <si>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</si>
  <si>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</si>
  <si>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</si>
  <si>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</si>
  <si>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</si>
  <si>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</si>
  <si>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</si>
  <si>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</si>
  <si>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</si>
  <si>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</si>
  <si>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</si>
  <si>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</si>
  <si>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</si>
  <si>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</si>
  <si>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</si>
  <si>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</si>
  <si>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</si>
  <si>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</si>
  <si>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</si>
  <si>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</si>
  <si>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</si>
  <si>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</si>
  <si>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</si>
  <si>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</si>
  <si>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</si>
  <si>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</si>
  <si>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</si>
  <si>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</si>
  <si>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</si>
  <si>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</si>
  <si>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</si>
  <si>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</si>
  <si>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</si>
  <si>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</si>
  <si>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</si>
  <si>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</si>
  <si>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</si>
  <si>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</si>
  <si>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</si>
  <si>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</si>
  <si>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</si>
  <si>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</si>
  <si>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</si>
  <si>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</si>
  <si>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</si>
  <si>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</si>
  <si>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</si>
  <si>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</si>
  <si>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</si>
  <si>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</si>
  <si>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</si>
  <si>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</si>
  <si>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</si>
  <si>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</si>
  <si>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</si>
  <si>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</si>
  <si>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</si>
  <si>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</si>
  <si>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</si>
  <si>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</si>
  <si>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</si>
  <si>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</si>
  <si>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</si>
  <si>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</si>
  <si>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</si>
  <si>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</si>
  <si>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</si>
  <si>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</si>
  <si>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</si>
  <si>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</si>
  <si>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</si>
  <si>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</si>
  <si>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</si>
  <si>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</si>
  <si>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</si>
  <si>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</si>
  <si>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</si>
  <si>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</si>
  <si>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</si>
  <si>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</si>
  <si>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</si>
  <si>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</si>
  <si>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</si>
  <si>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</si>
  <si>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</si>
  <si>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</si>
  <si>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</si>
  <si>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</si>
  <si>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</si>
  <si>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</si>
  <si>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</si>
  <si>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</si>
  <si>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</si>
  <si>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</si>
  <si>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</si>
  <si>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</si>
  <si>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</si>
  <si>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</si>
  <si>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</si>
  <si>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</si>
  <si>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</si>
  <si>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</si>
  <si>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</si>
  <si>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</si>
  <si>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</si>
  <si>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</si>
  <si>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</si>
  <si>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</si>
  <si>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</si>
  <si>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</si>
  <si>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</si>
  <si>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</si>
  <si>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</si>
  <si>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</si>
  <si>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</si>
  <si>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</si>
  <si>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</si>
  <si>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</si>
  <si>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</si>
  <si>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</si>
  <si>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</si>
  <si>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</si>
  <si>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</si>
  <si>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</si>
  <si>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</si>
  <si>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</si>
  <si>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</si>
  <si>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</si>
  <si>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</si>
  <si>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</si>
  <si>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</si>
  <si>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</si>
  <si>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</si>
  <si>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</si>
  <si>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</si>
  <si>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</si>
  <si>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</si>
  <si>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</si>
  <si>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</si>
  <si>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</si>
  <si>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</si>
  <si>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</si>
  <si>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</si>
  <si>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</si>
  <si>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</si>
  <si>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</si>
  <si>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</si>
  <si>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</si>
  <si>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</si>
  <si>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</si>
  <si>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</si>
  <si>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</si>
  <si>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</si>
  <si>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</si>
  <si>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</si>
  <si>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</si>
  <si>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</si>
  <si>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</si>
  <si>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</si>
  <si>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</si>
  <si>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</si>
  <si>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</si>
  <si>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</si>
  <si>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</si>
  <si>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</si>
  <si>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</si>
  <si>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</si>
  <si>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</si>
  <si>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</si>
  <si>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</si>
  <si>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</si>
  <si>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</si>
  <si>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</si>
  <si>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</si>
  <si>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</si>
  <si>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</si>
  <si>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</si>
  <si>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</si>
  <si>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</si>
  <si>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</si>
  <si>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</si>
  <si>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</si>
  <si>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</si>
  <si>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</si>
  <si>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</si>
  <si>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</si>
  <si>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</si>
  <si>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</si>
  <si>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</si>
  <si>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</si>
  <si>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</si>
  <si>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</si>
  <si>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</si>
  <si>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</si>
  <si>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</si>
  <si>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</si>
  <si>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</si>
  <si>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</si>
  <si>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</si>
  <si>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</si>
  <si>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</si>
  <si>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</si>
  <si>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</si>
  <si>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</si>
  <si>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</si>
  <si>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</si>
  <si>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</si>
  <si>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</si>
  <si>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</si>
  <si>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</si>
  <si>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</si>
  <si>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</si>
  <si>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</si>
  <si>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</si>
  <si>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</si>
  <si>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</si>
  <si>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</si>
  <si>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</si>
  <si>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</si>
  <si>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</si>
  <si>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</si>
  <si>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</si>
  <si>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</si>
  <si>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</si>
  <si>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</si>
  <si>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</si>
  <si>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</si>
  <si>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</si>
  <si>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</si>
  <si>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</si>
  <si>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</si>
  <si>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</si>
  <si>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</si>
  <si>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</si>
  <si>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</si>
  <si>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</si>
  <si>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</si>
  <si>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</si>
  <si>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</si>
  <si>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</si>
  <si>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</si>
  <si>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</si>
  <si>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</si>
  <si>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</si>
  <si>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</si>
  <si>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</si>
  <si>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</si>
  <si>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</si>
  <si>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</si>
  <si>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</si>
  <si>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</si>
  <si>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</si>
  <si>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</si>
  <si>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</si>
  <si>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</si>
  <si>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</si>
  <si>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</si>
  <si>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</si>
  <si>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</si>
  <si>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</si>
  <si>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</si>
  <si>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</si>
  <si>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</si>
  <si>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</si>
  <si>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</si>
  <si>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</si>
  <si>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</si>
  <si>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</si>
  <si>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</si>
  <si>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</si>
  <si>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</si>
  <si>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</si>
  <si>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</si>
  <si>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</si>
  <si>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</si>
  <si>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</si>
  <si>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</si>
  <si>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</si>
  <si>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</si>
  <si>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</si>
  <si>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</si>
  <si>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</si>
  <si>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</si>
  <si>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</si>
  <si>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</si>
  <si>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</si>
  <si>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</si>
  <si>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</si>
  <si>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</si>
  <si>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</si>
  <si>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</si>
  <si>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</si>
  <si>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</si>
  <si>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</si>
  <si>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</si>
  <si>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</si>
  <si>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</si>
  <si>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</si>
  <si>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</si>
  <si>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</si>
  <si>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</si>
  <si>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</si>
  <si>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</si>
  <si>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</si>
  <si>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</si>
  <si>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</si>
  <si>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</si>
  <si>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</si>
  <si>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</si>
  <si>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</si>
  <si>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</si>
  <si>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</si>
  <si>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</si>
  <si>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</si>
  <si>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</si>
  <si>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</si>
  <si>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</si>
  <si>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</si>
  <si>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</si>
  <si>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</si>
  <si>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</si>
  <si>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</si>
  <si>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</si>
  <si>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</si>
  <si>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</si>
  <si>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</si>
  <si>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</si>
  <si>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</si>
  <si>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</si>
  <si>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</si>
  <si>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</si>
  <si>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</si>
  <si>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</si>
  <si>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</si>
  <si>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</si>
  <si>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</si>
  <si>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</si>
  <si>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</si>
  <si>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</si>
  <si>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</si>
  <si>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</si>
  <si>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</si>
  <si>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</si>
  <si>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</si>
  <si>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</si>
  <si>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</si>
  <si>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</si>
  <si>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</si>
  <si>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</si>
  <si>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</si>
  <si>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</si>
  <si>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</si>
  <si>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</si>
  <si>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</si>
  <si>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</si>
  <si>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</si>
  <si>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</si>
  <si>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</si>
  <si>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</si>
  <si>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</si>
  <si>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</si>
  <si>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</si>
  <si>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</si>
  <si>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</si>
  <si>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</si>
  <si>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</si>
  <si>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</si>
  <si>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</si>
  <si>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</si>
  <si>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</si>
  <si>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</si>
  <si>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</si>
  <si>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</si>
  <si>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</si>
  <si>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</si>
  <si>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</si>
  <si>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</si>
  <si>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</si>
  <si>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</si>
  <si>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</si>
  <si>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</si>
  <si>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</si>
  <si>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</si>
  <si>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</si>
  <si>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</si>
  <si>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</si>
  <si>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</si>
  <si>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</si>
  <si>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</si>
  <si>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</si>
  <si>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</si>
  <si>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</si>
  <si>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</si>
  <si>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</si>
  <si>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</si>
  <si>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</si>
  <si>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</si>
  <si>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</si>
  <si>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</si>
  <si>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</si>
  <si>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</si>
  <si>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</si>
  <si>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</si>
  <si>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</si>
  <si>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</si>
  <si>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</si>
  <si>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</si>
  <si>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</si>
  <si>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</si>
  <si>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</si>
  <si>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</si>
  <si>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</si>
  <si>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</si>
  <si>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</si>
  <si>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</si>
  <si>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</si>
  <si>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</si>
  <si>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</si>
  <si>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</si>
  <si>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</si>
  <si>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</si>
  <si>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</si>
  <si>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</si>
  <si>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</si>
  <si>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</si>
  <si>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</si>
  <si>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</si>
  <si>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</si>
  <si>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</si>
  <si>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</si>
  <si>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</si>
  <si>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</si>
  <si>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</si>
  <si>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</si>
  <si>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</si>
  <si>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</si>
  <si>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</si>
  <si>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</si>
  <si>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</si>
  <si>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</si>
  <si>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</si>
  <si>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</si>
  <si>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</si>
  <si>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</si>
  <si>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</si>
  <si>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</si>
  <si>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</si>
  <si>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</si>
  <si>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</si>
  <si>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</si>
  <si>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</si>
  <si>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</si>
  <si>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</si>
  <si>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</si>
  <si>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</si>
  <si>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</si>
  <si>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</si>
  <si>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</si>
  <si>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</si>
  <si>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</si>
  <si>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</si>
  <si>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</si>
  <si>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</si>
  <si>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</si>
  <si>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</si>
  <si>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</si>
  <si>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</si>
  <si>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</si>
  <si>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</si>
  <si>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</si>
  <si>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</si>
  <si>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</si>
  <si>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</si>
  <si>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</si>
  <si>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</si>
  <si>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</si>
  <si>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</si>
  <si>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</si>
  <si>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</si>
  <si>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</si>
  <si>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</si>
  <si>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</si>
  <si>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</si>
  <si>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</si>
  <si>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</si>
  <si>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</si>
  <si>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</si>
  <si>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</si>
  <si>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</si>
  <si>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</si>
  <si>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</si>
  <si>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</si>
  <si>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</si>
  <si>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</si>
  <si>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</si>
  <si>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</si>
  <si>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</si>
  <si>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</si>
  <si>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</si>
  <si>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</si>
  <si>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</si>
  <si>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</si>
  <si>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</si>
  <si>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</si>
  <si>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</si>
  <si>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</si>
  <si>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</si>
  <si>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</si>
  <si>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</si>
  <si>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</si>
  <si>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</si>
  <si>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</si>
  <si>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</si>
  <si>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</si>
  <si>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</si>
  <si>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</si>
  <si>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</si>
  <si>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</si>
  <si>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</si>
  <si>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</si>
  <si>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</si>
  <si>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</si>
  <si>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</si>
  <si>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</si>
  <si>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</si>
  <si>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</si>
  <si>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</si>
  <si>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</si>
  <si>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</si>
  <si>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</si>
  <si>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</si>
  <si>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</si>
  <si>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</si>
  <si>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</si>
  <si>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</si>
  <si>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</si>
  <si>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</si>
  <si>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</si>
  <si>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</si>
  <si>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</si>
  <si>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</si>
  <si>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</si>
  <si>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</si>
  <si>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</si>
  <si>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</si>
  <si>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</si>
  <si>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</si>
  <si>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</si>
  <si>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</si>
  <si>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</si>
  <si>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</si>
  <si>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</si>
  <si>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</si>
  <si>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</si>
  <si>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</si>
  <si>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</si>
  <si>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</si>
  <si>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</si>
  <si>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</si>
  <si>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</si>
  <si>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</si>
  <si>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</si>
  <si>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</si>
  <si>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</si>
  <si>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</si>
  <si>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</si>
  <si>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</si>
  <si>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</si>
  <si>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</si>
  <si>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</si>
  <si>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</si>
  <si>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</si>
  <si>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</si>
  <si>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</si>
  <si>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</si>
  <si>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</si>
  <si>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</si>
  <si>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</si>
  <si>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</si>
  <si>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</si>
  <si>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</si>
  <si>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</si>
  <si>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</si>
  <si>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</si>
  <si>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</si>
  <si>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</si>
  <si>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</si>
  <si>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</si>
  <si>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</si>
  <si>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</si>
  <si>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</si>
  <si>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</si>
  <si>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</si>
  <si>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</si>
  <si>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</si>
  <si>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</si>
  <si>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</si>
  <si>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</si>
  <si>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</si>
  <si>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</si>
  <si>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</si>
  <si>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</si>
  <si>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</si>
  <si>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</si>
  <si>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</si>
  <si>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</si>
  <si>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</si>
  <si>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</si>
  <si>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</si>
  <si>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</si>
  <si>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</si>
  <si>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</si>
  <si>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</si>
  <si>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</si>
  <si>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</si>
  <si>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</si>
  <si>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</si>
  <si>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</si>
  <si>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</si>
  <si>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</si>
  <si>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</si>
  <si>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</si>
  <si>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</si>
  <si>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</si>
  <si>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</si>
  <si>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</si>
  <si>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</si>
  <si>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</si>
  <si>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</si>
  <si>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</si>
  <si>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</si>
  <si>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</si>
  <si>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</si>
  <si>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</si>
  <si>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</si>
  <si>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</si>
  <si>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</si>
  <si>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</si>
  <si>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</si>
  <si>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</si>
  <si>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</si>
  <si>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</si>
  <si>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</si>
  <si>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</si>
  <si>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</si>
  <si>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</si>
  <si>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</si>
  <si>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</si>
  <si>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</si>
  <si>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</si>
  <si>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</si>
  <si>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</si>
  <si>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</si>
  <si>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</si>
  <si>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</si>
  <si>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</si>
  <si>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</si>
  <si>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</si>
  <si>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</si>
  <si>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</si>
  <si>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</si>
  <si>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</si>
  <si>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</si>
  <si>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</si>
  <si>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</si>
  <si>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</si>
  <si>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</si>
  <si>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</si>
  <si>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</si>
  <si>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</si>
  <si>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</si>
  <si>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</si>
  <si>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</si>
  <si>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</si>
  <si>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</si>
  <si>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</si>
  <si>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</si>
  <si>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</si>
  <si>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</si>
  <si>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</si>
  <si>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</si>
  <si>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</si>
  <si>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</si>
  <si>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</si>
  <si>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</si>
  <si>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</si>
  <si>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</si>
  <si>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</si>
  <si>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</si>
  <si>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</si>
  <si>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</si>
  <si>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</si>
  <si>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</si>
  <si>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</si>
  <si>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</si>
  <si>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</si>
  <si>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</si>
  <si>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</si>
  <si>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</si>
  <si>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</si>
  <si>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</si>
  <si>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</si>
  <si>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</si>
  <si>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</si>
  <si>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</si>
  <si>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</si>
  <si>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</si>
  <si>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</si>
  <si>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</si>
  <si>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</si>
  <si>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</si>
  <si>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</si>
  <si>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</si>
  <si>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</si>
  <si>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</si>
  <si>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</si>
  <si>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</si>
  <si>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</si>
  <si>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</si>
  <si>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</si>
  <si>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</si>
  <si>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</si>
  <si>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</si>
  <si>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</si>
  <si>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</si>
  <si>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</si>
  <si>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</si>
  <si>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</si>
  <si>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</si>
  <si>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</si>
  <si>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</si>
  <si>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</si>
  <si>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</si>
  <si>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</si>
  <si>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</si>
  <si>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</si>
  <si>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</si>
  <si>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</si>
  <si>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</si>
  <si>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</si>
  <si>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</si>
  <si>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</si>
  <si>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</si>
  <si>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</si>
  <si>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</si>
  <si>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</si>
  <si>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</si>
  <si>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</si>
  <si>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</si>
  <si>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</si>
  <si>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</si>
  <si>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</si>
  <si>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</si>
  <si>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</si>
  <si>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</si>
  <si>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</si>
  <si>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</si>
  <si>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</si>
  <si>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</si>
  <si>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</si>
  <si>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</si>
  <si>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</si>
  <si>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</si>
  <si>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</si>
  <si>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</si>
  <si>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</si>
  <si>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</si>
  <si>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</si>
  <si>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</si>
  <si>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</si>
  <si>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</si>
  <si>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</si>
  <si>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</si>
  <si>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</si>
  <si>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</si>
  <si>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</si>
  <si>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</si>
  <si>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</si>
  <si>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</si>
  <si>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</si>
  <si>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</si>
  <si>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</si>
  <si>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</si>
  <si>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</si>
  <si>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</si>
  <si>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</si>
  <si>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</si>
  <si>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</si>
  <si>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</si>
  <si>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</si>
  <si>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</si>
  <si>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</si>
  <si>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</si>
  <si>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</si>
  <si>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</si>
  <si>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</si>
  <si>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</si>
  <si>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</si>
  <si>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</si>
  <si>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</si>
  <si>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</si>
  <si>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</si>
  <si>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</si>
  <si>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</si>
  <si>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</si>
  <si>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</si>
  <si>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</si>
  <si>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</si>
  <si>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</si>
  <si>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</si>
  <si>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</si>
  <si>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</si>
  <si>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</si>
  <si>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</si>
  <si>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</si>
  <si>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</si>
  <si>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</si>
  <si>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</si>
  <si>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</si>
  <si>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</si>
  <si>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</si>
  <si>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</si>
  <si>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</si>
  <si>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</si>
  <si>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</si>
  <si>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</si>
  <si>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</si>
  <si>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</si>
  <si>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</si>
  <si>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</si>
  <si>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</si>
  <si>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</si>
  <si>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</si>
  <si>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</si>
  <si>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</si>
  <si>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</si>
  <si>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</si>
  <si>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</si>
  <si>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</si>
  <si>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</si>
  <si>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</si>
  <si>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</si>
  <si>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</si>
  <si>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</si>
  <si>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</si>
  <si>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</si>
  <si>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</si>
  <si>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</si>
  <si>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</si>
  <si>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</si>
  <si>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</si>
  <si>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</si>
  <si>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</si>
  <si>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</si>
  <si>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</si>
  <si>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</si>
  <si>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</si>
  <si>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</si>
  <si>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</si>
  <si>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</si>
  <si>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</si>
  <si>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</si>
  <si>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</si>
  <si>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</si>
  <si>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</si>
  <si>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</si>
  <si>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</si>
  <si>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</si>
  <si>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</si>
  <si>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</si>
  <si>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</si>
  <si>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</si>
  <si>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</si>
  <si>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</si>
  <si>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</si>
  <si>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</si>
  <si>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</si>
  <si>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</si>
  <si>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</si>
  <si>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</si>
  <si>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</si>
  <si>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</si>
  <si>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</si>
  <si>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</si>
  <si>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</si>
  <si>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</si>
  <si>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</si>
  <si>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</si>
  <si>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</si>
  <si>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</si>
  <si>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</si>
  <si>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</si>
  <si>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</si>
  <si>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</si>
  <si>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</si>
  <si>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</si>
  <si>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</si>
  <si>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</si>
  <si>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</si>
  <si>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</si>
  <si>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</si>
  <si>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</si>
  <si>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</si>
  <si>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</si>
  <si>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</si>
  <si>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</si>
  <si>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</si>
  <si>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</si>
  <si>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</si>
  <si>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</si>
  <si>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</si>
  <si>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</si>
  <si>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</si>
  <si>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</si>
  <si>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</si>
  <si>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</si>
  <si>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</si>
  <si>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</si>
  <si>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</si>
  <si>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</si>
  <si>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</si>
  <si>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</si>
  <si>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</si>
  <si>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</si>
  <si>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</si>
  <si>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</si>
  <si>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</si>
  <si>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</si>
  <si>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</si>
  <si>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</si>
  <si>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</si>
  <si>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</si>
  <si>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</si>
  <si>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</si>
  <si>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</si>
  <si>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</si>
  <si>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</si>
  <si>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</si>
  <si>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</si>
  <si>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</si>
  <si>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</si>
  <si>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</si>
  <si>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</si>
  <si>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</si>
  <si>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</si>
  <si>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</si>
  <si>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</si>
  <si>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</si>
  <si>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</si>
  <si>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</si>
  <si>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</si>
  <si>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</si>
  <si>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</si>
  <si>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</si>
  <si>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</si>
  <si>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</si>
  <si>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</si>
  <si>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</si>
  <si>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</si>
  <si>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</si>
  <si>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</si>
  <si>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</si>
  <si>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</si>
  <si>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</si>
  <si>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</si>
  <si>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</si>
  <si>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</si>
  <si>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</si>
  <si>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</si>
  <si>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</si>
  <si>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</si>
  <si>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</si>
  <si>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</si>
  <si>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</si>
  <si>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</si>
  <si>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</si>
  <si>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</si>
  <si>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</si>
  <si>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</si>
  <si>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</si>
  <si>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</si>
  <si>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</si>
  <si>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</si>
  <si>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</si>
  <si>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</si>
  <si>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</si>
  <si>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</si>
  <si>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</si>
  <si>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</si>
  <si>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</si>
  <si>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</si>
  <si>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</si>
  <si>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</si>
  <si>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</si>
  <si>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</si>
  <si>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</si>
  <si>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</si>
  <si>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</si>
  <si>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</si>
  <si>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</si>
  <si>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</si>
  <si>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</si>
  <si>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</si>
  <si>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</si>
  <si>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</si>
  <si>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</si>
  <si>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</si>
  <si>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</si>
  <si>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</si>
  <si>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</si>
  <si>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</si>
  <si>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</si>
  <si>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</si>
  <si>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</si>
  <si>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</si>
  <si>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</si>
  <si>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</si>
  <si>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</si>
  <si>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</si>
  <si>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</si>
  <si>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</si>
  <si>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</si>
  <si>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</si>
  <si>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</si>
  <si>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</si>
  <si>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</si>
  <si>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</si>
  <si>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</si>
  <si>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</si>
  <si>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</si>
  <si>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</si>
  <si>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</si>
  <si>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</si>
  <si>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</si>
  <si>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</si>
  <si>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</si>
  <si>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</si>
  <si>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</si>
  <si>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</si>
  <si>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</si>
  <si>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</si>
  <si>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</si>
  <si>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</si>
  <si>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</si>
  <si>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</si>
  <si>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</si>
  <si>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</si>
  <si>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</si>
  <si>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</si>
  <si>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</si>
  <si>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</si>
  <si>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</si>
  <si>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</si>
  <si>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</si>
  <si>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</si>
  <si>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</si>
  <si>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</si>
  <si>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</si>
  <si>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</si>
  <si>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</si>
  <si>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</si>
  <si>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</si>
  <si>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</si>
  <si>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</si>
  <si>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</si>
  <si>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</si>
  <si>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</si>
  <si>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</si>
  <si>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</si>
  <si>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</si>
  <si>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</si>
  <si>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</si>
  <si>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</si>
  <si>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</si>
  <si>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</si>
  <si>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</si>
  <si>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</si>
  <si>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</si>
  <si>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</si>
  <si>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</si>
  <si>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</si>
  <si>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</si>
  <si>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</si>
  <si>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</si>
  <si>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</si>
  <si>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</si>
  <si>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</si>
  <si>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</si>
  <si>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</si>
  <si>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</si>
  <si>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</si>
  <si>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</si>
  <si>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</si>
  <si>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</si>
  <si>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</si>
  <si>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</si>
  <si>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</si>
  <si>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</si>
  <si>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</si>
  <si>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</si>
  <si>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</si>
  <si>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</si>
  <si>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</si>
  <si>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</si>
  <si>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</si>
  <si>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</si>
  <si>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</si>
  <si>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</si>
  <si>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</si>
  <si>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</si>
  <si>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</si>
  <si>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</si>
  <si>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</si>
  <si>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</si>
  <si>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</si>
  <si>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</si>
  <si>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</si>
  <si>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</si>
  <si>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</si>
  <si>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</si>
  <si>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</si>
  <si>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</si>
  <si>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</si>
  <si>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</si>
  <si>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</si>
  <si>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</si>
  <si>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</si>
  <si>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</si>
  <si>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</si>
  <si>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</si>
  <si>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</si>
  <si>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</si>
  <si>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</si>
  <si>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</si>
  <si>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</si>
  <si>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</si>
  <si>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</si>
  <si>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</si>
  <si>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</si>
  <si>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</si>
  <si>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</si>
  <si>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</si>
  <si>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</si>
  <si>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</si>
  <si>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</si>
  <si>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</si>
  <si>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</si>
  <si>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</si>
  <si>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</si>
  <si>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</si>
  <si>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</si>
  <si>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</si>
  <si>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</si>
  <si>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</si>
  <si>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</si>
  <si>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</si>
  <si>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</si>
  <si>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</si>
  <si>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</si>
  <si>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</si>
  <si>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</si>
  <si>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</si>
  <si>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</si>
  <si>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</si>
  <si>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</si>
  <si>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</si>
  <si>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</si>
  <si>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</si>
  <si>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</si>
  <si>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</si>
  <si>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</si>
  <si>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</si>
  <si>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</si>
  <si>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</si>
  <si>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</si>
  <si>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</si>
  <si>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</si>
  <si>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</si>
  <si>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</si>
  <si>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</si>
  <si>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</si>
  <si>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</si>
  <si>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</si>
  <si>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</si>
  <si>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</si>
  <si>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</si>
  <si>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</si>
  <si>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</si>
  <si>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</si>
  <si>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</si>
  <si>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</si>
  <si>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</si>
  <si>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</si>
  <si>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</si>
  <si>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</si>
  <si>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</si>
  <si>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</si>
  <si>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</si>
  <si>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</si>
  <si>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</si>
  <si>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</si>
  <si>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</si>
  <si>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</si>
  <si>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</si>
  <si>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</si>
  <si>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</si>
  <si>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</si>
  <si>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</si>
  <si>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</si>
  <si>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</si>
  <si>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</si>
  <si>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</si>
  <si>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</si>
  <si>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</si>
  <si>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</si>
  <si>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</si>
  <si>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</si>
  <si>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</si>
  <si>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</si>
  <si>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</si>
  <si>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</si>
  <si>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</si>
  <si>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</si>
  <si>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</si>
  <si>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</si>
  <si>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</si>
  <si>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</si>
  <si>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</si>
  <si>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</si>
  <si>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</si>
  <si>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</si>
  <si>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</si>
  <si>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</si>
  <si>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</si>
  <si>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</si>
  <si>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</si>
  <si>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</si>
  <si>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</si>
  <si>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</si>
  <si>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</si>
  <si>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</si>
  <si>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</si>
  <si>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</si>
  <si>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</si>
  <si>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</si>
  <si>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</si>
  <si>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</si>
  <si>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</si>
  <si>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</si>
  <si>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</si>
  <si>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</si>
  <si>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</si>
  <si>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</si>
  <si>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</si>
  <si>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</si>
  <si>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</si>
  <si>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</si>
  <si>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</si>
  <si>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</si>
  <si>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</si>
  <si>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</si>
  <si>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</si>
  <si>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</si>
  <si>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</si>
  <si>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</si>
  <si>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</si>
  <si>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</si>
  <si>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</si>
  <si>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</si>
  <si>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</si>
  <si>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</si>
  <si>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</si>
  <si>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</si>
  <si>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</si>
  <si>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</si>
  <si>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</si>
  <si>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</si>
  <si>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</si>
  <si>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</si>
  <si>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</si>
  <si>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</si>
  <si>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</si>
  <si>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</si>
  <si>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</si>
  <si>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</si>
  <si>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</si>
  <si>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</si>
  <si>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</si>
  <si>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</si>
  <si>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</si>
  <si>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</si>
  <si>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</si>
  <si>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</si>
  <si>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</si>
  <si>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</si>
  <si>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</si>
  <si>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</si>
  <si>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</si>
  <si>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</si>
  <si>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</si>
  <si>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</si>
  <si>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</si>
  <si>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</si>
  <si>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</si>
  <si>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</si>
  <si>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</si>
  <si>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</si>
  <si>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</si>
  <si>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</si>
  <si>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</si>
  <si>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</si>
  <si>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</si>
  <si>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</si>
  <si>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</si>
  <si>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</si>
  <si>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</si>
  <si>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</si>
  <si>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</si>
  <si>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</si>
  <si>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</si>
  <si>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</si>
  <si>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</si>
  <si>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</si>
  <si>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</si>
  <si>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</si>
  <si>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</si>
  <si>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</si>
  <si>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</si>
  <si>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</si>
  <si>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</si>
  <si>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</si>
  <si>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</si>
  <si>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</si>
  <si>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</si>
  <si>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</si>
  <si>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</si>
  <si>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</si>
  <si>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</si>
  <si>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</si>
  <si>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</si>
  <si>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</si>
  <si>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</si>
  <si>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</si>
  <si>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</si>
  <si>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</si>
  <si>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</si>
  <si>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</si>
  <si>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</si>
  <si>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</si>
  <si>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</si>
  <si>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</si>
  <si>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</si>
  <si>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</si>
  <si>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</si>
  <si>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</si>
  <si>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</si>
  <si>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</si>
  <si>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</si>
  <si>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</si>
  <si>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</si>
  <si>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</si>
  <si>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</si>
  <si>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</si>
  <si>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</si>
  <si>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</si>
  <si>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</si>
  <si>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</si>
  <si>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</si>
  <si>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</si>
  <si>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</si>
  <si>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</si>
  <si>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</si>
  <si>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</si>
  <si>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</si>
  <si>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</si>
  <si>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</si>
  <si>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</si>
  <si>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</si>
  <si>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</si>
  <si>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</si>
  <si>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</si>
  <si>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</si>
  <si>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</si>
  <si>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</si>
  <si>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</si>
  <si>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</si>
  <si>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</si>
  <si>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</si>
  <si>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</si>
  <si>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</si>
  <si>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</si>
  <si>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</si>
  <si>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</si>
  <si>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</si>
  <si>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</si>
  <si>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</si>
  <si>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</si>
  <si>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</si>
  <si>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</si>
  <si>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</si>
  <si>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</si>
  <si>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</si>
  <si>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</si>
  <si>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</si>
  <si>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</si>
  <si>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</si>
  <si>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</si>
  <si>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</si>
  <si>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</si>
  <si>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</si>
  <si>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</si>
  <si>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</si>
  <si>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</si>
  <si>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</si>
  <si>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</si>
  <si>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</si>
  <si>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</si>
  <si>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</si>
  <si>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</si>
  <si>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</si>
  <si>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</si>
  <si>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</si>
  <si>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</si>
  <si>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</si>
  <si>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</si>
  <si>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</si>
  <si>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</si>
  <si>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</si>
  <si>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</si>
  <si>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</si>
  <si>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</si>
  <si>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</si>
  <si>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</si>
  <si>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</si>
  <si>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</si>
  <si>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</si>
  <si>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</si>
  <si>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</si>
  <si>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</si>
  <si>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</si>
  <si>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</si>
  <si>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</si>
  <si>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</si>
  <si>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</si>
  <si>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</si>
  <si>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</si>
  <si>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</si>
  <si>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</si>
  <si>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</si>
  <si>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</si>
  <si>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</si>
  <si>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</si>
  <si>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</si>
  <si>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</si>
  <si>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</si>
  <si>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</si>
  <si>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</si>
  <si>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</si>
  <si>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</si>
  <si>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</si>
  <si>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</si>
  <si>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</si>
  <si>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</si>
  <si>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</si>
  <si>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</si>
  <si>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</si>
  <si>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</si>
  <si>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</si>
  <si>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</si>
  <si>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</si>
  <si>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</si>
  <si>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</si>
  <si>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</si>
  <si>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</si>
  <si>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</si>
  <si>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</si>
  <si>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</si>
  <si>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</si>
  <si>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</si>
  <si>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</si>
  <si>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</si>
  <si>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</si>
  <si>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</si>
  <si>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</si>
  <si>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</si>
  <si>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</si>
  <si>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</si>
  <si>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</si>
  <si>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</si>
  <si>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</si>
  <si>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</si>
  <si>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</si>
  <si>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</si>
  <si>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</si>
  <si>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</si>
  <si>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</si>
  <si>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</si>
  <si>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</si>
  <si>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</si>
  <si>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</si>
  <si>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</si>
  <si>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</si>
  <si>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</si>
  <si>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</si>
  <si>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</si>
  <si>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</si>
  <si>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</si>
  <si>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</si>
  <si>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</si>
  <si>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</si>
  <si>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</si>
  <si>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</si>
  <si>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</si>
  <si>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</si>
  <si>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</si>
  <si>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</si>
  <si>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</si>
  <si>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</si>
  <si>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</si>
  <si>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</si>
  <si>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</si>
  <si>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</si>
  <si>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</si>
  <si>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</si>
  <si>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</si>
  <si>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</si>
  <si>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</si>
  <si>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</si>
  <si>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</si>
  <si>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</si>
  <si>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</si>
  <si>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</si>
  <si>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</si>
  <si>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</si>
  <si>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</si>
  <si>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</si>
  <si>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</si>
  <si>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</si>
  <si>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</si>
  <si>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</si>
  <si>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</si>
  <si>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</si>
  <si>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</si>
  <si>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</si>
  <si>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</si>
  <si>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</si>
  <si>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</si>
  <si>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</si>
  <si>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</si>
  <si>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</si>
  <si>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</si>
  <si>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</si>
  <si>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</si>
  <si>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</si>
  <si>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</si>
  <si>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</si>
  <si>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</si>
  <si>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</si>
  <si>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</si>
  <si>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</si>
  <si>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</si>
  <si>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</si>
  <si>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</si>
  <si>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</si>
  <si>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</si>
  <si>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</si>
  <si>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</si>
  <si>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</si>
  <si>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</si>
  <si>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</si>
  <si>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</si>
  <si>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</si>
  <si>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</si>
  <si>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</si>
  <si>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</si>
  <si>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</si>
  <si>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</si>
  <si>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</si>
  <si>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</si>
  <si>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</si>
  <si>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</si>
  <si>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</si>
  <si>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</si>
  <si>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</si>
  <si>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</si>
  <si>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</si>
  <si>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</si>
  <si>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</si>
  <si>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</si>
  <si>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</si>
  <si>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</si>
  <si>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</si>
  <si>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</si>
  <si>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</si>
  <si>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</si>
  <si>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</si>
  <si>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</si>
  <si>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</si>
  <si>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</si>
  <si>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</si>
  <si>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</si>
  <si>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</si>
  <si>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</si>
  <si>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</si>
  <si>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</si>
  <si>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</si>
  <si>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</si>
  <si>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</si>
  <si>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</si>
  <si>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</si>
  <si>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</si>
  <si>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</si>
  <si>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</si>
  <si>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</si>
  <si>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</si>
  <si>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</si>
  <si>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</si>
  <si>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</si>
  <si>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</si>
  <si>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</si>
  <si>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</si>
  <si>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</si>
  <si>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</si>
  <si>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</si>
  <si>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</si>
  <si>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</si>
  <si>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</si>
  <si>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</si>
  <si>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</si>
  <si>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</si>
  <si>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</si>
  <si>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</si>
  <si>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</si>
  <si>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</si>
  <si>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</si>
  <si>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</si>
  <si>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</si>
  <si>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</si>
  <si>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</si>
  <si>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</si>
  <si>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</si>
  <si>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</si>
  <si>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</si>
  <si>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</si>
  <si>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</si>
  <si>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</si>
  <si>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</si>
  <si>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</si>
  <si>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</si>
  <si>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</si>
  <si>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</si>
  <si>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</si>
  <si>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</si>
  <si>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</si>
  <si>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</si>
  <si>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</si>
  <si>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</si>
  <si>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</si>
  <si>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</si>
  <si>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</si>
  <si>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</si>
  <si>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</si>
  <si>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</si>
  <si>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</si>
  <si>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</si>
  <si>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</si>
  <si>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</si>
  <si>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</si>
  <si>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</si>
  <si>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</si>
  <si>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</si>
  <si>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</si>
  <si>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</si>
  <si>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</si>
  <si>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</si>
  <si>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</si>
  <si>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</si>
  <si>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</si>
  <si>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</si>
  <si>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</si>
  <si>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</si>
  <si>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</si>
  <si>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</si>
  <si>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</si>
  <si>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</si>
  <si>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</si>
  <si>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SIKIREVCI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</si>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</sst>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1429658.13</v>
      </c>
      <c r="D2" s="7">
        <f>'PR-RAS'!E6</f>
        <v>1784410.5299999998</v>
      </c>
      <c r="E2" s="7">
        <v>0</v>
      </c>
      <c r="F2" s="7">
        <v>0</v>
      </c>
      <c r="G2" s="8">
        <f t="shared" ref="G2:G274" si="0">(B2/1000)*(C2*1+D2*2)</f>
        <v>4998.47919</v>
      </c>
      <c r="H2" s="8">
        <f t="shared" ref="H2:H274" si="1">ABS(C2-ROUND(C2,0))+ABS(D2-ROUND(D2,0))</f>
        <v>0.60000000009313226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403949.18000000005</v>
      </c>
      <c r="D3" s="2">
        <f>'PR-RAS'!E7</f>
        <v>493611.76</v>
      </c>
      <c r="E3" s="2">
        <v>0</v>
      </c>
      <c r="F3" s="2">
        <v>0</v>
      </c>
      <c r="G3" s="3">
        <f t="shared" si="0"/>
        <v>2782.3454000000006</v>
      </c>
      <c r="H3" s="3">
        <f t="shared" si="1"/>
        <v>0.42000000004190952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380544.28</v>
      </c>
      <c r="D4" s="2">
        <f>'PR-RAS'!E8</f>
        <v>473581.18</v>
      </c>
      <c r="E4" s="2">
        <v>0</v>
      </c>
      <c r="F4" s="2">
        <v>0</v>
      </c>
      <c r="G4" s="3">
        <f t="shared" si="0"/>
        <v>3983.1199200000005</v>
      </c>
      <c r="H4" s="3">
        <f t="shared" si="1"/>
        <v>0.46000000002095476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380544.28</v>
      </c>
      <c r="D5" s="2">
        <f>'PR-RAS'!E9</f>
        <v>473581.18</v>
      </c>
      <c r="E5" s="2">
        <v>0</v>
      </c>
      <c r="F5" s="2">
        <v>0</v>
      </c>
      <c r="G5" s="3">
        <f t="shared" si="0"/>
        <v>5310.8265600000004</v>
      </c>
      <c r="H5" s="3">
        <f t="shared" si="1"/>
        <v>0.46000000002095476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19486.440000000002</v>
      </c>
      <c r="D19" s="2">
        <f>'PR-RAS'!E23</f>
        <v>16269.09</v>
      </c>
      <c r="E19" s="2">
        <v>0</v>
      </c>
      <c r="F19" s="2">
        <v>0</v>
      </c>
      <c r="G19" s="3">
        <f t="shared" si="0"/>
        <v>936.44315999999992</v>
      </c>
      <c r="H19" s="3">
        <f t="shared" si="1"/>
        <v>0.53000000000247383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125.4</v>
      </c>
      <c r="D20" s="2">
        <f>'PR-RAS'!E24</f>
        <v>3751.72</v>
      </c>
      <c r="E20" s="2">
        <v>0</v>
      </c>
      <c r="F20" s="2">
        <v>0</v>
      </c>
      <c r="G20" s="3">
        <f t="shared" si="0"/>
        <v>144.94795999999999</v>
      </c>
      <c r="H20" s="3">
        <f t="shared" si="1"/>
        <v>0.68000000000020577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19361.04</v>
      </c>
      <c r="D23" s="2">
        <f>'PR-RAS'!E27</f>
        <v>12517.37</v>
      </c>
      <c r="E23" s="2">
        <v>0</v>
      </c>
      <c r="F23" s="2">
        <v>0</v>
      </c>
      <c r="G23" s="3">
        <f t="shared" si="0"/>
        <v>976.70715999999993</v>
      </c>
      <c r="H23" s="3">
        <f t="shared" si="1"/>
        <v>0.41000000000167347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3918.46</v>
      </c>
      <c r="D25" s="2">
        <f>'PR-RAS'!E29</f>
        <v>3761.49</v>
      </c>
      <c r="E25" s="2">
        <v>0</v>
      </c>
      <c r="F25" s="2">
        <v>0</v>
      </c>
      <c r="G25" s="3">
        <f t="shared" si="0"/>
        <v>274.59456</v>
      </c>
      <c r="H25" s="3">
        <f t="shared" si="1"/>
        <v>0.9499999999998181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3838.46</v>
      </c>
      <c r="D27" s="2">
        <f>'PR-RAS'!E31</f>
        <v>3761.49</v>
      </c>
      <c r="E27" s="2">
        <v>0</v>
      </c>
      <c r="F27" s="2">
        <v>0</v>
      </c>
      <c r="G27" s="3">
        <f t="shared" si="0"/>
        <v>295.39743999999996</v>
      </c>
      <c r="H27" s="3">
        <f t="shared" si="1"/>
        <v>0.9499999999998181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80</v>
      </c>
      <c r="D29" s="2">
        <f>'PR-RAS'!E33</f>
        <v>0</v>
      </c>
      <c r="E29" s="2">
        <v>0</v>
      </c>
      <c r="F29" s="2">
        <v>0</v>
      </c>
      <c r="G29" s="3">
        <f t="shared" si="0"/>
        <v>2.2400000000000002</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928096.7</v>
      </c>
      <c r="D45" s="2">
        <f>'PR-RAS'!E49</f>
        <v>1190011.49</v>
      </c>
      <c r="E45" s="2">
        <v>0</v>
      </c>
      <c r="F45" s="2">
        <v>0</v>
      </c>
      <c r="G45" s="3">
        <f t="shared" si="0"/>
        <v>145557.26591999998</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753714.94</v>
      </c>
      <c r="D54" s="2">
        <f>'PR-RAS'!E58</f>
        <v>302043.18</v>
      </c>
      <c r="E54" s="2">
        <v>0</v>
      </c>
      <c r="F54" s="2">
        <v>0</v>
      </c>
      <c r="G54" s="3">
        <f t="shared" si="0"/>
        <v>71963.468899999993</v>
      </c>
      <c r="H54" s="3">
        <f t="shared" si="1"/>
        <v>0.24000000004889444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512272.3</v>
      </c>
      <c r="D55" s="2">
        <f>'PR-RAS'!E59</f>
        <v>15869.05</v>
      </c>
      <c r="E55" s="2">
        <v>0</v>
      </c>
      <c r="F55" s="2">
        <v>0</v>
      </c>
      <c r="G55" s="3">
        <f t="shared" si="0"/>
        <v>29376.561600000001</v>
      </c>
      <c r="H55" s="3">
        <f t="shared" si="1"/>
        <v>0.34999999998763087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241442.64</v>
      </c>
      <c r="D56" s="2">
        <f>'PR-RAS'!E60</f>
        <v>286174.13</v>
      </c>
      <c r="E56" s="2">
        <v>0</v>
      </c>
      <c r="F56" s="2">
        <v>0</v>
      </c>
      <c r="G56" s="3">
        <f t="shared" si="0"/>
        <v>44758.499499999998</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20820.900000000001</v>
      </c>
      <c r="E57" s="2">
        <v>0</v>
      </c>
      <c r="F57" s="2">
        <v>0</v>
      </c>
      <c r="G57" s="3">
        <f t="shared" si="0"/>
        <v>2331.9408000000003</v>
      </c>
      <c r="H57" s="3">
        <f t="shared" si="1"/>
        <v>9.9999999998544808E-2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20820.900000000001</v>
      </c>
      <c r="E58" s="2">
        <v>0</v>
      </c>
      <c r="F58" s="2">
        <v>0</v>
      </c>
      <c r="G58" s="3">
        <f t="shared" si="0"/>
        <v>2373.5826000000002</v>
      </c>
      <c r="H58" s="3">
        <f t="shared" si="1"/>
        <v>9.9999999998544808E-2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548268.9</v>
      </c>
      <c r="E60" s="2">
        <v>0</v>
      </c>
      <c r="F60" s="2">
        <v>0</v>
      </c>
      <c r="G60" s="3">
        <f t="shared" si="0"/>
        <v>64695.730199999998</v>
      </c>
      <c r="H60" s="3">
        <f t="shared" si="1"/>
        <v>9.9999999976716936E-2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548268.9</v>
      </c>
      <c r="E63" s="2">
        <v>0</v>
      </c>
      <c r="F63" s="2">
        <v>0</v>
      </c>
      <c r="G63" s="3">
        <f>(B63/1000)*(C63*1+D63*2)</f>
        <v>67985.343600000007</v>
      </c>
      <c r="H63" s="3">
        <f>ABS(C63-ROUND(C63,0))+ABS(D63-ROUND(D63,0))</f>
        <v>9.9999999976716936E-2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174381.76</v>
      </c>
      <c r="D70" s="2">
        <f>'PR-RAS'!E74</f>
        <v>318878.51</v>
      </c>
      <c r="E70" s="2">
        <v>0</v>
      </c>
      <c r="F70" s="2">
        <v>0</v>
      </c>
      <c r="G70" s="3">
        <f t="shared" si="0"/>
        <v>56037.575820000005</v>
      </c>
      <c r="H70" s="3">
        <f t="shared" si="1"/>
        <v>0.72999999998137355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174381.76</v>
      </c>
      <c r="D71" s="2">
        <f>'PR-RAS'!E75</f>
        <v>318878.51</v>
      </c>
      <c r="E71" s="2">
        <v>0</v>
      </c>
      <c r="F71" s="2">
        <v>0</v>
      </c>
      <c r="G71" s="3">
        <f t="shared" si="0"/>
        <v>56849.714600000007</v>
      </c>
      <c r="H71" s="3">
        <f t="shared" si="1"/>
        <v>0.72999999998137355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54756.250000000007</v>
      </c>
      <c r="D78" s="2">
        <f>'PR-RAS'!E82</f>
        <v>54819.44</v>
      </c>
      <c r="E78" s="2">
        <v>0</v>
      </c>
      <c r="F78" s="2">
        <v>0</v>
      </c>
      <c r="G78" s="3">
        <f t="shared" si="0"/>
        <v>12658.425010000001</v>
      </c>
      <c r="H78" s="3">
        <f t="shared" si="1"/>
        <v>0.69000000000960426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35.159999999999997</v>
      </c>
      <c r="D79" s="2">
        <f>'PR-RAS'!E83</f>
        <v>8.2899999999999991</v>
      </c>
      <c r="E79" s="2">
        <v>0</v>
      </c>
      <c r="F79" s="2">
        <v>0</v>
      </c>
      <c r="G79" s="3">
        <f t="shared" si="0"/>
        <v>4.0357199999999995</v>
      </c>
      <c r="H79" s="3">
        <f t="shared" si="1"/>
        <v>0.44999999999999574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35.159999999999997</v>
      </c>
      <c r="D80" s="2">
        <f>'PR-RAS'!E84</f>
        <v>0</v>
      </c>
      <c r="E80" s="2">
        <v>0</v>
      </c>
      <c r="F80" s="2">
        <v>0</v>
      </c>
      <c r="G80" s="3">
        <f t="shared" si="0"/>
        <v>2.7776399999999999</v>
      </c>
      <c r="H80" s="3">
        <f t="shared" si="1"/>
        <v>0.15999999999999659</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8.2899999999999991</v>
      </c>
      <c r="E81" s="2">
        <v>0</v>
      </c>
      <c r="F81" s="2">
        <v>0</v>
      </c>
      <c r="G81" s="3">
        <f t="shared" si="0"/>
        <v>1.3263999999999998</v>
      </c>
      <c r="H81" s="3">
        <f t="shared" si="1"/>
        <v>0.28999999999999915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54721.090000000004</v>
      </c>
      <c r="D87" s="2">
        <f>'PR-RAS'!E91</f>
        <v>54811.15</v>
      </c>
      <c r="E87" s="2">
        <v>0</v>
      </c>
      <c r="F87" s="2">
        <v>0</v>
      </c>
      <c r="G87" s="3">
        <f t="shared" si="0"/>
        <v>14133.53154</v>
      </c>
      <c r="H87" s="3">
        <f t="shared" si="1"/>
        <v>0.24000000000523869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2352.71</v>
      </c>
      <c r="D88" s="2">
        <f>'PR-RAS'!E92</f>
        <v>3685.86</v>
      </c>
      <c r="E88" s="2">
        <v>0</v>
      </c>
      <c r="F88" s="2">
        <v>0</v>
      </c>
      <c r="G88" s="3">
        <f t="shared" si="0"/>
        <v>846.02540999999997</v>
      </c>
      <c r="H88" s="3">
        <f t="shared" si="1"/>
        <v>0.42999999999983629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51852.12</v>
      </c>
      <c r="D89" s="2">
        <f>'PR-RAS'!E93</f>
        <v>50950.97</v>
      </c>
      <c r="E89" s="2">
        <v>0</v>
      </c>
      <c r="F89" s="2">
        <v>0</v>
      </c>
      <c r="G89" s="3">
        <f t="shared" si="0"/>
        <v>13530.357279999998</v>
      </c>
      <c r="H89" s="3">
        <f t="shared" si="1"/>
        <v>0.15000000000145519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166.26</v>
      </c>
      <c r="D90" s="2">
        <f>'PR-RAS'!E94</f>
        <v>0.42</v>
      </c>
      <c r="E90" s="2">
        <v>0</v>
      </c>
      <c r="F90" s="2">
        <v>0</v>
      </c>
      <c r="G90" s="3">
        <f t="shared" si="0"/>
        <v>14.871899999999998</v>
      </c>
      <c r="H90" s="3">
        <f t="shared" si="1"/>
        <v>0.67999999999999083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350</v>
      </c>
      <c r="D93" s="2">
        <f>'PR-RAS'!E97</f>
        <v>173.9</v>
      </c>
      <c r="E93" s="2">
        <v>0</v>
      </c>
      <c r="F93" s="2">
        <v>0</v>
      </c>
      <c r="G93" s="3">
        <f t="shared" si="0"/>
        <v>64.197599999999994</v>
      </c>
      <c r="H93" s="3">
        <f t="shared" si="1"/>
        <v>9.9999999999994316E-2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42856</v>
      </c>
      <c r="D102" s="2">
        <f>'PR-RAS'!E106</f>
        <v>42445.659999999996</v>
      </c>
      <c r="E102" s="2">
        <v>0</v>
      </c>
      <c r="F102" s="2">
        <v>0</v>
      </c>
      <c r="G102" s="3">
        <f t="shared" si="0"/>
        <v>12902.47932</v>
      </c>
      <c r="H102" s="3">
        <f t="shared" si="1"/>
        <v>0.3400000000037835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1285.54</v>
      </c>
      <c r="D103" s="2">
        <f>'PR-RAS'!E107</f>
        <v>0.56000000000000005</v>
      </c>
      <c r="E103" s="2">
        <v>0</v>
      </c>
      <c r="F103" s="2">
        <v>0</v>
      </c>
      <c r="G103" s="3">
        <f t="shared" si="0"/>
        <v>131.23931999999996</v>
      </c>
      <c r="H103" s="3">
        <f t="shared" si="1"/>
        <v>0.90000000000003633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146.54</v>
      </c>
      <c r="D105" s="2">
        <f>'PR-RAS'!E109</f>
        <v>0.56000000000000005</v>
      </c>
      <c r="E105" s="2">
        <v>0</v>
      </c>
      <c r="F105" s="2">
        <v>0</v>
      </c>
      <c r="G105" s="3">
        <f t="shared" si="0"/>
        <v>15.356639999999999</v>
      </c>
      <c r="H105" s="3">
        <f t="shared" si="1"/>
        <v>0.9000000000000079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1139</v>
      </c>
      <c r="D107" s="2">
        <f>'PR-RAS'!E111</f>
        <v>0</v>
      </c>
      <c r="E107" s="2">
        <v>0</v>
      </c>
      <c r="F107" s="2">
        <v>0</v>
      </c>
      <c r="G107" s="3">
        <f t="shared" si="0"/>
        <v>120.73399999999999</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12965.34</v>
      </c>
      <c r="D108" s="2">
        <f>'PR-RAS'!E112</f>
        <v>11548.75</v>
      </c>
      <c r="E108" s="2">
        <v>0</v>
      </c>
      <c r="F108" s="2">
        <v>0</v>
      </c>
      <c r="G108" s="3">
        <f t="shared" si="0"/>
        <v>3858.7238799999996</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21.99</v>
      </c>
      <c r="D110" s="2">
        <f>'PR-RAS'!E114</f>
        <v>34.64</v>
      </c>
      <c r="E110" s="2">
        <v>0</v>
      </c>
      <c r="F110" s="2">
        <v>0</v>
      </c>
      <c r="G110" s="3">
        <f t="shared" si="0"/>
        <v>9.9484300000000001</v>
      </c>
      <c r="H110" s="3">
        <f t="shared" si="1"/>
        <v>0.37000000000000099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12943.35</v>
      </c>
      <c r="D113" s="2">
        <f>'PR-RAS'!E117</f>
        <v>11514.11</v>
      </c>
      <c r="E113" s="2">
        <v>0</v>
      </c>
      <c r="F113" s="2">
        <v>0</v>
      </c>
      <c r="G113" s="3">
        <f t="shared" si="0"/>
        <v>4028.8158400000002</v>
      </c>
      <c r="H113" s="3">
        <f t="shared" si="1"/>
        <v>0.46000000000094587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28605.119999999999</v>
      </c>
      <c r="D116" s="2">
        <f>'PR-RAS'!E120</f>
        <v>30896.35</v>
      </c>
      <c r="E116" s="2">
        <v>0</v>
      </c>
      <c r="F116" s="2">
        <v>0</v>
      </c>
      <c r="G116" s="3">
        <f t="shared" si="0"/>
        <v>10395.749299999999</v>
      </c>
      <c r="H116" s="3">
        <f t="shared" si="1"/>
        <v>0.46999999999752617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8.1999999999999993</v>
      </c>
      <c r="D117" s="2">
        <f>'PR-RAS'!E121</f>
        <v>468.8</v>
      </c>
      <c r="E117" s="2">
        <v>0</v>
      </c>
      <c r="F117" s="2">
        <v>0</v>
      </c>
      <c r="G117" s="3">
        <f t="shared" si="0"/>
        <v>109.71280000000002</v>
      </c>
      <c r="H117" s="3">
        <f t="shared" si="1"/>
        <v>0.39999999999998792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28596.92</v>
      </c>
      <c r="D118" s="2">
        <f>'PR-RAS'!E122</f>
        <v>30427.55</v>
      </c>
      <c r="E118" s="2">
        <v>0</v>
      </c>
      <c r="F118" s="2">
        <v>0</v>
      </c>
      <c r="G118" s="3">
        <f t="shared" si="0"/>
        <v>10465.886339999999</v>
      </c>
      <c r="H118" s="3">
        <f t="shared" si="1"/>
        <v>0.53000000000247383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3522.18</v>
      </c>
      <c r="E121" s="2">
        <v>0</v>
      </c>
      <c r="F121" s="2">
        <v>0</v>
      </c>
      <c r="G121" s="3">
        <f t="shared" si="0"/>
        <v>845.32319999999993</v>
      </c>
      <c r="H121" s="3">
        <f t="shared" si="1"/>
        <v>0.17999999999983629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3522.18</v>
      </c>
      <c r="E122" s="2">
        <v>0</v>
      </c>
      <c r="F122" s="2">
        <v>0</v>
      </c>
      <c r="G122" s="3">
        <f t="shared" si="0"/>
        <v>852.36755999999991</v>
      </c>
      <c r="H122" s="3">
        <f t="shared" si="1"/>
        <v>0.17999999999983629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3522.18</v>
      </c>
      <c r="E124" s="2">
        <v>0</v>
      </c>
      <c r="F124" s="2">
        <v>0</v>
      </c>
      <c r="G124" s="3">
        <f t="shared" si="0"/>
        <v>866.45627999999999</v>
      </c>
      <c r="H124" s="3">
        <f t="shared" si="1"/>
        <v>0.17999999999983629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910320.55000000016</v>
      </c>
      <c r="D148" s="2">
        <f>'PR-RAS'!E152</f>
        <v>1388428.38</v>
      </c>
      <c r="E148" s="2">
        <v>0</v>
      </c>
      <c r="F148" s="2">
        <v>0</v>
      </c>
      <c r="G148" s="3">
        <f t="shared" si="0"/>
        <v>542015.06456999993</v>
      </c>
      <c r="H148" s="3">
        <f t="shared" si="1"/>
        <v>0.82999999972525984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257654.22</v>
      </c>
      <c r="D149" s="2">
        <f>'PR-RAS'!E153</f>
        <v>455213.38999999996</v>
      </c>
      <c r="E149" s="2">
        <v>0</v>
      </c>
      <c r="F149" s="2">
        <v>0</v>
      </c>
      <c r="G149" s="3">
        <f t="shared" si="0"/>
        <v>172875.98799999998</v>
      </c>
      <c r="H149" s="3">
        <f t="shared" si="1"/>
        <v>0.60999999995692633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214509.98</v>
      </c>
      <c r="D150" s="2">
        <f>'PR-RAS'!E154</f>
        <v>386342.47</v>
      </c>
      <c r="E150" s="2">
        <v>0</v>
      </c>
      <c r="F150" s="2">
        <v>0</v>
      </c>
      <c r="G150" s="3">
        <f t="shared" si="0"/>
        <v>147092.04307999997</v>
      </c>
      <c r="H150" s="3">
        <f t="shared" si="1"/>
        <v>0.48999999996158294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214509.98</v>
      </c>
      <c r="D151" s="2">
        <f>'PR-RAS'!E155</f>
        <v>386342.47</v>
      </c>
      <c r="E151" s="2">
        <v>0</v>
      </c>
      <c r="F151" s="2">
        <v>0</v>
      </c>
      <c r="G151" s="3">
        <f t="shared" si="0"/>
        <v>148079.23799999998</v>
      </c>
      <c r="H151" s="3">
        <f t="shared" si="1"/>
        <v>0.48999999996158294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8028</v>
      </c>
      <c r="D155" s="2">
        <f>'PR-RAS'!E159</f>
        <v>5820</v>
      </c>
      <c r="E155" s="2">
        <v>0</v>
      </c>
      <c r="F155" s="2">
        <v>0</v>
      </c>
      <c r="G155" s="3">
        <f t="shared" si="0"/>
        <v>3028.8719999999998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35116.239999999998</v>
      </c>
      <c r="D156" s="2">
        <f>'PR-RAS'!E160</f>
        <v>63050.92</v>
      </c>
      <c r="E156" s="2">
        <v>0</v>
      </c>
      <c r="F156" s="2">
        <v>0</v>
      </c>
      <c r="G156" s="3">
        <f t="shared" si="0"/>
        <v>24988.802399999997</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35116.239999999998</v>
      </c>
      <c r="D158" s="2">
        <f>'PR-RAS'!E162</f>
        <v>63050.92</v>
      </c>
      <c r="E158" s="2">
        <v>0</v>
      </c>
      <c r="F158" s="2">
        <v>0</v>
      </c>
      <c r="G158" s="3">
        <f t="shared" si="0"/>
        <v>25311.238559999998</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488159.41000000009</v>
      </c>
      <c r="D160" s="2">
        <f>'PR-RAS'!E164</f>
        <v>685661.48</v>
      </c>
      <c r="E160" s="2">
        <v>0</v>
      </c>
      <c r="F160" s="2">
        <v>0</v>
      </c>
      <c r="G160" s="3">
        <f t="shared" si="0"/>
        <v>295657.69683000003</v>
      </c>
      <c r="H160" s="3">
        <f t="shared" si="1"/>
        <v>0.8900000000721775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6512.5</v>
      </c>
      <c r="D161" s="2">
        <f>'PR-RAS'!E165</f>
        <v>13462.25</v>
      </c>
      <c r="E161" s="2">
        <v>0</v>
      </c>
      <c r="F161" s="2">
        <v>0</v>
      </c>
      <c r="G161" s="3">
        <f t="shared" si="0"/>
        <v>5349.92</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600</v>
      </c>
      <c r="D164" s="2">
        <f>'PR-RAS'!E168</f>
        <v>921.25</v>
      </c>
      <c r="E164" s="2">
        <v>0</v>
      </c>
      <c r="F164" s="2">
        <v>0</v>
      </c>
      <c r="G164" s="3">
        <f t="shared" si="0"/>
        <v>398.1275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5912.5</v>
      </c>
      <c r="D165" s="2">
        <f>'PR-RAS'!E169</f>
        <v>12541</v>
      </c>
      <c r="E165" s="2">
        <v>0</v>
      </c>
      <c r="F165" s="2">
        <v>0</v>
      </c>
      <c r="G165" s="3">
        <f t="shared" si="0"/>
        <v>5083.098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52010.970000000008</v>
      </c>
      <c r="D166" s="2">
        <f>'PR-RAS'!E170</f>
        <v>66462.180000000008</v>
      </c>
      <c r="E166" s="2">
        <v>0</v>
      </c>
      <c r="F166" s="2">
        <v>0</v>
      </c>
      <c r="G166" s="3">
        <f t="shared" si="0"/>
        <v>30514.329450000005</v>
      </c>
      <c r="H166" s="3">
        <f t="shared" si="1"/>
        <v>0.20999999999912689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5121.83</v>
      </c>
      <c r="D167" s="2">
        <f>'PR-RAS'!E171</f>
        <v>7721.04</v>
      </c>
      <c r="E167" s="2">
        <v>0</v>
      </c>
      <c r="F167" s="2">
        <v>0</v>
      </c>
      <c r="G167" s="3">
        <f t="shared" si="0"/>
        <v>3413.6090600000002</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9153.08</v>
      </c>
      <c r="D168" s="2">
        <f>'PR-RAS'!E172</f>
        <v>11847.02</v>
      </c>
      <c r="E168" s="2">
        <v>0</v>
      </c>
      <c r="F168" s="2">
        <v>0</v>
      </c>
      <c r="G168" s="3">
        <f t="shared" si="0"/>
        <v>5485.4690400000009</v>
      </c>
      <c r="H168" s="3">
        <f t="shared" si="1"/>
        <v>0.1000000000003638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27438.99</v>
      </c>
      <c r="D169" s="2">
        <f>'PR-RAS'!E173</f>
        <v>26914.23</v>
      </c>
      <c r="E169" s="2">
        <v>0</v>
      </c>
      <c r="F169" s="2">
        <v>0</v>
      </c>
      <c r="G169" s="3">
        <f t="shared" si="0"/>
        <v>13652.9316</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9575.7000000000007</v>
      </c>
      <c r="D170" s="2">
        <f>'PR-RAS'!E174</f>
        <v>12795.08</v>
      </c>
      <c r="E170" s="2">
        <v>0</v>
      </c>
      <c r="F170" s="2">
        <v>0</v>
      </c>
      <c r="G170" s="3">
        <f t="shared" si="0"/>
        <v>5943.0303400000003</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721.37</v>
      </c>
      <c r="D171" s="2">
        <f>'PR-RAS'!E175</f>
        <v>7184.81</v>
      </c>
      <c r="E171" s="2">
        <v>0</v>
      </c>
      <c r="F171" s="2">
        <v>0</v>
      </c>
      <c r="G171" s="3">
        <f t="shared" si="0"/>
        <v>2565.4683000000005</v>
      </c>
      <c r="H171" s="3">
        <f t="shared" si="1"/>
        <v>0.55999999999960437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352625.50000000006</v>
      </c>
      <c r="D174" s="2">
        <f>'PR-RAS'!E178</f>
        <v>471805.83</v>
      </c>
      <c r="E174" s="2">
        <v>0</v>
      </c>
      <c r="F174" s="2">
        <v>0</v>
      </c>
      <c r="G174" s="3">
        <f t="shared" si="0"/>
        <v>224249.02868000002</v>
      </c>
      <c r="H174" s="3">
        <f t="shared" si="1"/>
        <v>0.66999999992549419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2839.64</v>
      </c>
      <c r="D175" s="2">
        <f>'PR-RAS'!E179</f>
        <v>3953.57</v>
      </c>
      <c r="E175" s="2">
        <v>0</v>
      </c>
      <c r="F175" s="2">
        <v>0</v>
      </c>
      <c r="G175" s="3">
        <f t="shared" si="0"/>
        <v>1869.9397200000001</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59821.79</v>
      </c>
      <c r="D176" s="2">
        <f>'PR-RAS'!E180</f>
        <v>62823.96</v>
      </c>
      <c r="E176" s="2">
        <v>0</v>
      </c>
      <c r="F176" s="2">
        <v>0</v>
      </c>
      <c r="G176" s="3">
        <f t="shared" si="0"/>
        <v>32457.199249999998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19372.73</v>
      </c>
      <c r="D177" s="2">
        <f>'PR-RAS'!E181</f>
        <v>9097.86</v>
      </c>
      <c r="E177" s="2">
        <v>0</v>
      </c>
      <c r="F177" s="2">
        <v>0</v>
      </c>
      <c r="G177" s="3">
        <f t="shared" si="0"/>
        <v>6612.0471999999991</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189898.62</v>
      </c>
      <c r="D178" s="2">
        <f>'PR-RAS'!E182</f>
        <v>265435.62</v>
      </c>
      <c r="E178" s="2">
        <v>0</v>
      </c>
      <c r="F178" s="2">
        <v>0</v>
      </c>
      <c r="G178" s="3">
        <f t="shared" si="0"/>
        <v>127576.26521999999</v>
      </c>
      <c r="H178" s="3">
        <f t="shared" si="1"/>
        <v>0.76000000000931323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8599.48</v>
      </c>
      <c r="D179" s="2">
        <f>'PR-RAS'!E183</f>
        <v>4725</v>
      </c>
      <c r="E179" s="2">
        <v>0</v>
      </c>
      <c r="F179" s="2">
        <v>0</v>
      </c>
      <c r="G179" s="3">
        <f t="shared" si="0"/>
        <v>3212.8074399999996</v>
      </c>
      <c r="H179" s="3">
        <f t="shared" si="1"/>
        <v>0.47999999999956344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837.14</v>
      </c>
      <c r="D180" s="2">
        <f>'PR-RAS'!E184</f>
        <v>0</v>
      </c>
      <c r="E180" s="2">
        <v>0</v>
      </c>
      <c r="F180" s="2">
        <v>0</v>
      </c>
      <c r="G180" s="3">
        <f t="shared" si="0"/>
        <v>149.84806</v>
      </c>
      <c r="H180" s="3">
        <f t="shared" si="1"/>
        <v>0.13999999999998636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58554.71</v>
      </c>
      <c r="D181" s="2">
        <f>'PR-RAS'!E185</f>
        <v>106904.03</v>
      </c>
      <c r="E181" s="2">
        <v>0</v>
      </c>
      <c r="F181" s="2">
        <v>0</v>
      </c>
      <c r="G181" s="3">
        <f t="shared" si="0"/>
        <v>49025.298600000002</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7288.89</v>
      </c>
      <c r="D182" s="2">
        <f>'PR-RAS'!E186</f>
        <v>7690.1</v>
      </c>
      <c r="E182" s="2">
        <v>0</v>
      </c>
      <c r="F182" s="2">
        <v>0</v>
      </c>
      <c r="G182" s="3">
        <f t="shared" si="0"/>
        <v>4103.1052899999995</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5412.5</v>
      </c>
      <c r="D183" s="2">
        <f>'PR-RAS'!E187</f>
        <v>11175.69</v>
      </c>
      <c r="E183" s="2">
        <v>0</v>
      </c>
      <c r="F183" s="2">
        <v>0</v>
      </c>
      <c r="G183" s="3">
        <f t="shared" si="0"/>
        <v>5053.0261600000003</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77010.44</v>
      </c>
      <c r="D190" s="2">
        <f>'PR-RAS'!E194</f>
        <v>133931.22</v>
      </c>
      <c r="E190" s="2">
        <v>0</v>
      </c>
      <c r="F190" s="2">
        <v>0</v>
      </c>
      <c r="G190" s="3">
        <f t="shared" si="0"/>
        <v>65180.974320000001</v>
      </c>
      <c r="H190" s="3">
        <f t="shared" si="1"/>
        <v>0.66000000000349246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1306.22</v>
      </c>
      <c r="D191" s="2">
        <f>'PR-RAS'!E195</f>
        <v>21642.02</v>
      </c>
      <c r="E191" s="2">
        <v>0</v>
      </c>
      <c r="F191" s="2">
        <v>0</v>
      </c>
      <c r="G191" s="3">
        <f t="shared" si="0"/>
        <v>8472.1494000000002</v>
      </c>
      <c r="H191" s="3">
        <f t="shared" si="1"/>
        <v>0.24000000000046384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544.03</v>
      </c>
      <c r="D192" s="2">
        <f>'PR-RAS'!E196</f>
        <v>433.28</v>
      </c>
      <c r="E192" s="2">
        <v>0</v>
      </c>
      <c r="F192" s="2">
        <v>0</v>
      </c>
      <c r="G192" s="3">
        <f t="shared" si="0"/>
        <v>269.42268999999999</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1753.36</v>
      </c>
      <c r="D193" s="2">
        <f>'PR-RAS'!E197</f>
        <v>2920.83</v>
      </c>
      <c r="E193" s="2">
        <v>0</v>
      </c>
      <c r="F193" s="2">
        <v>0</v>
      </c>
      <c r="G193" s="3">
        <f t="shared" si="0"/>
        <v>1458.2438399999999</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8035.44</v>
      </c>
      <c r="D194" s="2">
        <f>'PR-RAS'!E198</f>
        <v>3380.98</v>
      </c>
      <c r="E194" s="2">
        <v>0</v>
      </c>
      <c r="F194" s="2">
        <v>0</v>
      </c>
      <c r="G194" s="3">
        <f t="shared" si="0"/>
        <v>2855.8982000000001</v>
      </c>
      <c r="H194" s="3">
        <f t="shared" si="1"/>
        <v>0.45999999999958163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543.03</v>
      </c>
      <c r="D195" s="2">
        <f>'PR-RAS'!E199</f>
        <v>1398.06</v>
      </c>
      <c r="E195" s="2">
        <v>0</v>
      </c>
      <c r="F195" s="2">
        <v>0</v>
      </c>
      <c r="G195" s="3">
        <f t="shared" si="0"/>
        <v>647.79509999999993</v>
      </c>
      <c r="H195" s="3">
        <f t="shared" si="1"/>
        <v>8.9999999999918145E-2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64828.36</v>
      </c>
      <c r="D197" s="2">
        <f>'PR-RAS'!E201</f>
        <v>104156.05</v>
      </c>
      <c r="E197" s="2">
        <v>0</v>
      </c>
      <c r="F197" s="2">
        <v>0</v>
      </c>
      <c r="G197" s="3">
        <f t="shared" si="0"/>
        <v>53535.530160000009</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8565.0400000000009</v>
      </c>
      <c r="D198" s="2">
        <f>'PR-RAS'!E202</f>
        <v>3352.21</v>
      </c>
      <c r="E198" s="2">
        <v>0</v>
      </c>
      <c r="F198" s="2">
        <v>0</v>
      </c>
      <c r="G198" s="3">
        <f t="shared" si="0"/>
        <v>3008.0836200000003</v>
      </c>
      <c r="H198" s="3">
        <f t="shared" si="1"/>
        <v>0.25000000000090949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5630.19</v>
      </c>
      <c r="D204" s="2">
        <f>'PR-RAS'!E208</f>
        <v>1584.66</v>
      </c>
      <c r="E204" s="2">
        <v>0</v>
      </c>
      <c r="F204" s="2">
        <v>0</v>
      </c>
      <c r="G204" s="3">
        <f t="shared" si="0"/>
        <v>1786.3005300000002</v>
      </c>
      <c r="H204" s="3">
        <f t="shared" si="1"/>
        <v>0.52999999999951797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5630.19</v>
      </c>
      <c r="D206" s="2">
        <f>'PR-RAS'!E210</f>
        <v>1584.66</v>
      </c>
      <c r="E206" s="2">
        <v>0</v>
      </c>
      <c r="F206" s="2">
        <v>0</v>
      </c>
      <c r="G206" s="3">
        <f t="shared" si="0"/>
        <v>1803.8995499999999</v>
      </c>
      <c r="H206" s="3">
        <f t="shared" si="1"/>
        <v>0.52999999999951797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2934.8500000000004</v>
      </c>
      <c r="D212" s="2">
        <f>'PR-RAS'!E216</f>
        <v>1767.55</v>
      </c>
      <c r="E212" s="2">
        <v>0</v>
      </c>
      <c r="F212" s="2">
        <v>0</v>
      </c>
      <c r="G212" s="3">
        <f t="shared" si="0"/>
        <v>1365.1594500000001</v>
      </c>
      <c r="H212" s="3">
        <f t="shared" si="1"/>
        <v>0.59999999999968168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2934.76</v>
      </c>
      <c r="D213" s="2">
        <f>'PR-RAS'!E217</f>
        <v>1767.55</v>
      </c>
      <c r="E213" s="2">
        <v>0</v>
      </c>
      <c r="F213" s="2">
        <v>0</v>
      </c>
      <c r="G213" s="3">
        <f t="shared" si="0"/>
        <v>1371.61032</v>
      </c>
      <c r="H213" s="3">
        <f t="shared" si="1"/>
        <v>0.6899999999998272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0.09</v>
      </c>
      <c r="D216" s="2">
        <f>'PR-RAS'!E220</f>
        <v>0</v>
      </c>
      <c r="E216" s="2">
        <v>0</v>
      </c>
      <c r="F216" s="2">
        <v>0</v>
      </c>
      <c r="G216" s="3">
        <f t="shared" si="0"/>
        <v>1.9349999999999999E-2</v>
      </c>
      <c r="H216" s="3">
        <f t="shared" si="1"/>
        <v>0.09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17656.019999999997</v>
      </c>
      <c r="D258" s="2">
        <f>'PR-RAS'!E262</f>
        <v>18224.060000000001</v>
      </c>
      <c r="E258" s="2">
        <v>0</v>
      </c>
      <c r="F258" s="2">
        <v>0</v>
      </c>
      <c r="G258" s="3">
        <f t="shared" si="0"/>
        <v>13904.76398</v>
      </c>
      <c r="H258" s="3">
        <f t="shared" si="1"/>
        <v>7.9999999998108251E-2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17656.019999999997</v>
      </c>
      <c r="D265" s="2">
        <f>'PR-RAS'!E269</f>
        <v>18224.060000000001</v>
      </c>
      <c r="E265" s="2">
        <v>0</v>
      </c>
      <c r="F265" s="2">
        <v>0</v>
      </c>
      <c r="G265" s="3">
        <f t="shared" si="0"/>
        <v>14283.492960000001</v>
      </c>
      <c r="H265" s="3">
        <f t="shared" si="1"/>
        <v>7.9999999998108251E-2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16504.189999999999</v>
      </c>
      <c r="D266" s="2">
        <f>'PR-RAS'!E270</f>
        <v>10669</v>
      </c>
      <c r="E266" s="2">
        <v>0</v>
      </c>
      <c r="F266" s="2">
        <v>0</v>
      </c>
      <c r="G266" s="3">
        <f t="shared" si="0"/>
        <v>10028.180350000001</v>
      </c>
      <c r="H266" s="3">
        <f t="shared" si="1"/>
        <v>0.18999999999869033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1151.83</v>
      </c>
      <c r="D267" s="2">
        <f>'PR-RAS'!E271</f>
        <v>7555.06</v>
      </c>
      <c r="E267" s="2">
        <v>0</v>
      </c>
      <c r="F267" s="2">
        <v>0</v>
      </c>
      <c r="G267" s="3">
        <f t="shared" si="0"/>
        <v>4325.6787000000004</v>
      </c>
      <c r="H267" s="3">
        <f t="shared" si="1"/>
        <v>0.23000000000047294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138285.85999999999</v>
      </c>
      <c r="D269" s="2">
        <f>'PR-RAS'!E273</f>
        <v>225977.24</v>
      </c>
      <c r="E269" s="2">
        <v>0</v>
      </c>
      <c r="F269" s="2">
        <v>0</v>
      </c>
      <c r="G269" s="3">
        <f t="shared" si="0"/>
        <v>158184.41112</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99595.73</v>
      </c>
      <c r="D270" s="2">
        <f>'PR-RAS'!E274</f>
        <v>128882.2</v>
      </c>
      <c r="E270" s="2">
        <v>0</v>
      </c>
      <c r="F270" s="2">
        <v>0</v>
      </c>
      <c r="G270" s="3">
        <f t="shared" si="0"/>
        <v>96129.874970000004</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99595.73</v>
      </c>
      <c r="D271" s="2">
        <f>'PR-RAS'!E275</f>
        <v>128882.2</v>
      </c>
      <c r="E271" s="2">
        <v>0</v>
      </c>
      <c r="F271" s="2">
        <v>0</v>
      </c>
      <c r="G271" s="3">
        <f t="shared" si="0"/>
        <v>96487.235100000005</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38305.07</v>
      </c>
      <c r="D274" s="2">
        <f>'PR-RAS'!E278</f>
        <v>96806.42</v>
      </c>
      <c r="E274" s="2">
        <v>0</v>
      </c>
      <c r="F274" s="2">
        <v>0</v>
      </c>
      <c r="G274" s="3">
        <f t="shared" si="0"/>
        <v>63313.589430000007</v>
      </c>
      <c r="H274" s="3">
        <f t="shared" si="1"/>
        <v>0.48999999999796273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5139.5</v>
      </c>
      <c r="D275" s="2">
        <f>'PR-RAS'!E279</f>
        <v>5399.5</v>
      </c>
      <c r="E275" s="2">
        <v>0</v>
      </c>
      <c r="F275" s="2">
        <v>0</v>
      </c>
      <c r="G275" s="3">
        <f t="shared" ref="G275:G528" si="12">(B275/1000)*(C275*1+D275*2)</f>
        <v>4367.1490000000003</v>
      </c>
      <c r="H275" s="3">
        <f t="shared" ref="H275:H528" si="13">ABS(C275-ROUND(C275,0))+ABS(D275-ROUND(D275,0))</f>
        <v>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33165.57</v>
      </c>
      <c r="D276" s="2">
        <f>'PR-RAS'!E280</f>
        <v>91406.92</v>
      </c>
      <c r="E276" s="2">
        <v>0</v>
      </c>
      <c r="F276" s="2">
        <v>0</v>
      </c>
      <c r="G276" s="3">
        <f t="shared" si="12"/>
        <v>59394.337750000006</v>
      </c>
      <c r="H276" s="3">
        <f t="shared" si="13"/>
        <v>0.51000000000203727</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385.06</v>
      </c>
      <c r="D279" s="2">
        <f>'PR-RAS'!E283</f>
        <v>288.62</v>
      </c>
      <c r="E279" s="2">
        <v>0</v>
      </c>
      <c r="F279" s="2">
        <v>0</v>
      </c>
      <c r="G279" s="3">
        <f t="shared" si="12"/>
        <v>267.51940000000002</v>
      </c>
      <c r="H279" s="3">
        <f t="shared" si="13"/>
        <v>0.43999999999999773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385.06</v>
      </c>
      <c r="D280" s="2">
        <f>'PR-RAS'!E284</f>
        <v>288.62</v>
      </c>
      <c r="E280" s="2">
        <v>0</v>
      </c>
      <c r="F280" s="2">
        <v>0</v>
      </c>
      <c r="G280" s="3">
        <f t="shared" si="12"/>
        <v>268.48169999999999</v>
      </c>
      <c r="H280" s="3">
        <f t="shared" si="13"/>
        <v>0.43999999999999773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910320.55000000016</v>
      </c>
      <c r="D295" s="2">
        <f>'PR-RAS'!E299</f>
        <v>1388428.38</v>
      </c>
      <c r="E295" s="2">
        <v>0</v>
      </c>
      <c r="F295" s="2">
        <v>0</v>
      </c>
      <c r="G295" s="3">
        <f t="shared" si="12"/>
        <v>1084030.1291399999</v>
      </c>
      <c r="H295" s="3">
        <f t="shared" si="13"/>
        <v>0.82999999972525984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519337.57999999973</v>
      </c>
      <c r="D296" s="2">
        <f>'PR-RAS'!E300</f>
        <v>395982.14999999991</v>
      </c>
      <c r="E296" s="2">
        <v>0</v>
      </c>
      <c r="F296" s="2">
        <v>0</v>
      </c>
      <c r="G296" s="3">
        <f t="shared" si="12"/>
        <v>386834.0545999998</v>
      </c>
      <c r="H296" s="3">
        <f t="shared" si="13"/>
        <v>0.5700000001816079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3411964.6</v>
      </c>
      <c r="D298" s="2">
        <f>'PR-RAS'!E302</f>
        <v>3931341.39</v>
      </c>
      <c r="E298" s="2">
        <v>0</v>
      </c>
      <c r="F298" s="2">
        <v>0</v>
      </c>
      <c r="G298" s="3">
        <f t="shared" si="12"/>
        <v>3348570.2718600002</v>
      </c>
      <c r="H298" s="3">
        <f t="shared" si="13"/>
        <v>0.7900000000372529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27882.97</v>
      </c>
      <c r="D300" s="2">
        <f>'PR-RAS'!E304</f>
        <v>20719.409999999916</v>
      </c>
      <c r="E300" s="2">
        <v>0</v>
      </c>
      <c r="F300" s="2">
        <v>0</v>
      </c>
      <c r="G300" s="3">
        <f t="shared" si="12"/>
        <v>20727.215209999951</v>
      </c>
      <c r="H300" s="3">
        <f t="shared" si="13"/>
        <v>0.43999999991501682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2136.04</v>
      </c>
      <c r="D303" s="2">
        <f>'PR-RAS'!E308</f>
        <v>7541.26</v>
      </c>
      <c r="E303" s="2">
        <v>0</v>
      </c>
      <c r="F303" s="2">
        <v>0</v>
      </c>
      <c r="G303" s="3">
        <f t="shared" si="12"/>
        <v>5200.0051199999998</v>
      </c>
      <c r="H303" s="3">
        <f t="shared" si="13"/>
        <v>0.3000000000001819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1618</v>
      </c>
      <c r="D304" s="2">
        <f>'PR-RAS'!E309</f>
        <v>7185.52</v>
      </c>
      <c r="E304" s="2">
        <v>0</v>
      </c>
      <c r="F304" s="2">
        <v>0</v>
      </c>
      <c r="G304" s="3">
        <f t="shared" si="12"/>
        <v>4844.6791199999998</v>
      </c>
      <c r="H304" s="3">
        <f t="shared" si="13"/>
        <v>0.47999999999956344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1618</v>
      </c>
      <c r="D305" s="2">
        <f>'PR-RAS'!E310</f>
        <v>7185.52</v>
      </c>
      <c r="E305" s="2">
        <v>0</v>
      </c>
      <c r="F305" s="2">
        <v>0</v>
      </c>
      <c r="G305" s="3">
        <f t="shared" si="12"/>
        <v>4860.6681600000002</v>
      </c>
      <c r="H305" s="3">
        <f t="shared" si="13"/>
        <v>0.47999999999956344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1618</v>
      </c>
      <c r="D306" s="2">
        <f>'PR-RAS'!E311</f>
        <v>7185.52</v>
      </c>
      <c r="E306" s="2">
        <v>0</v>
      </c>
      <c r="F306" s="2">
        <v>0</v>
      </c>
      <c r="G306" s="3">
        <f t="shared" si="12"/>
        <v>4876.6572000000006</v>
      </c>
      <c r="H306" s="3">
        <f t="shared" si="13"/>
        <v>0.47999999999956344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518.04</v>
      </c>
      <c r="D316" s="2">
        <f>'PR-RAS'!E321</f>
        <v>355.74</v>
      </c>
      <c r="E316" s="2">
        <v>0</v>
      </c>
      <c r="F316" s="2">
        <v>0</v>
      </c>
      <c r="G316" s="3">
        <f t="shared" si="12"/>
        <v>387.29879999999997</v>
      </c>
      <c r="H316" s="3">
        <f t="shared" si="13"/>
        <v>0.29999999999995453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518.04</v>
      </c>
      <c r="D317" s="2">
        <f>'PR-RAS'!E322</f>
        <v>355.74</v>
      </c>
      <c r="E317" s="2">
        <v>0</v>
      </c>
      <c r="F317" s="2">
        <v>0</v>
      </c>
      <c r="G317" s="3">
        <f t="shared" si="12"/>
        <v>388.52832000000001</v>
      </c>
      <c r="H317" s="3">
        <f t="shared" si="13"/>
        <v>0.29999999999995453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518.04</v>
      </c>
      <c r="D318" s="2">
        <f>'PR-RAS'!E323</f>
        <v>355.74</v>
      </c>
      <c r="E318" s="2">
        <v>0</v>
      </c>
      <c r="F318" s="2">
        <v>0</v>
      </c>
      <c r="G318" s="3">
        <f t="shared" si="12"/>
        <v>389.75783999999999</v>
      </c>
      <c r="H318" s="3">
        <f t="shared" si="13"/>
        <v>0.29999999999995453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446312.98999999993</v>
      </c>
      <c r="D355" s="2">
        <f>'PR-RAS'!E360</f>
        <v>399917.58</v>
      </c>
      <c r="E355" s="2">
        <v>0</v>
      </c>
      <c r="F355" s="2">
        <v>0</v>
      </c>
      <c r="G355" s="3">
        <f t="shared" si="12"/>
        <v>441136.44509999995</v>
      </c>
      <c r="H355" s="3">
        <f t="shared" si="13"/>
        <v>0.43000000005122274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3750</v>
      </c>
      <c r="D356" s="2">
        <f>'PR-RAS'!E361</f>
        <v>39400</v>
      </c>
      <c r="E356" s="2">
        <v>0</v>
      </c>
      <c r="F356" s="2">
        <v>0</v>
      </c>
      <c r="G356" s="3">
        <f t="shared" si="12"/>
        <v>29305.25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3750</v>
      </c>
      <c r="D361" s="2">
        <f>'PR-RAS'!E366</f>
        <v>39400</v>
      </c>
      <c r="E361" s="2">
        <v>0</v>
      </c>
      <c r="F361" s="2">
        <v>0</v>
      </c>
      <c r="G361" s="3">
        <f t="shared" si="12"/>
        <v>29718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3750</v>
      </c>
      <c r="D367" s="2">
        <f>'PR-RAS'!E372</f>
        <v>39400</v>
      </c>
      <c r="E367" s="2">
        <v>0</v>
      </c>
      <c r="F367" s="2">
        <v>0</v>
      </c>
      <c r="G367" s="3">
        <f t="shared" si="12"/>
        <v>30213.3</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433711.49999999994</v>
      </c>
      <c r="D368" s="2">
        <f>'PR-RAS'!E373</f>
        <v>344058.06</v>
      </c>
      <c r="E368" s="2">
        <v>0</v>
      </c>
      <c r="F368" s="2">
        <v>0</v>
      </c>
      <c r="G368" s="3">
        <f t="shared" si="12"/>
        <v>411710.73653999995</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404007.39999999997</v>
      </c>
      <c r="D369" s="2">
        <f>'PR-RAS'!E374</f>
        <v>315524.67</v>
      </c>
      <c r="E369" s="2">
        <v>0</v>
      </c>
      <c r="F369" s="2">
        <v>0</v>
      </c>
      <c r="G369" s="3">
        <f t="shared" si="12"/>
        <v>380900.88032</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22549.7</v>
      </c>
      <c r="E370" s="2">
        <v>0</v>
      </c>
      <c r="F370" s="2">
        <v>0</v>
      </c>
      <c r="G370" s="3">
        <f t="shared" si="12"/>
        <v>16641.678599999999</v>
      </c>
      <c r="H370" s="3">
        <f t="shared" si="13"/>
        <v>0.2999999999992724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270368.17</v>
      </c>
      <c r="D371" s="2">
        <f>'PR-RAS'!E376</f>
        <v>107480.63</v>
      </c>
      <c r="E371" s="2">
        <v>0</v>
      </c>
      <c r="F371" s="2">
        <v>0</v>
      </c>
      <c r="G371" s="3">
        <f t="shared" si="12"/>
        <v>179571.8891</v>
      </c>
      <c r="H371" s="3">
        <f t="shared" si="13"/>
        <v>0.53999999997904524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118347.42</v>
      </c>
      <c r="D372" s="2">
        <f>'PR-RAS'!E377</f>
        <v>167489.67000000001</v>
      </c>
      <c r="E372" s="2">
        <v>0</v>
      </c>
      <c r="F372" s="2">
        <v>0</v>
      </c>
      <c r="G372" s="3">
        <f t="shared" si="12"/>
        <v>168184.22795999999</v>
      </c>
      <c r="H372" s="3">
        <f t="shared" si="13"/>
        <v>0.74999999998544808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15291.81</v>
      </c>
      <c r="D373" s="2">
        <f>'PR-RAS'!E378</f>
        <v>18004.669999999998</v>
      </c>
      <c r="E373" s="2">
        <v>0</v>
      </c>
      <c r="F373" s="2">
        <v>0</v>
      </c>
      <c r="G373" s="3">
        <f t="shared" si="12"/>
        <v>19084.027799999996</v>
      </c>
      <c r="H373" s="3">
        <f t="shared" si="13"/>
        <v>0.52000000000225555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8685.35</v>
      </c>
      <c r="D374" s="2">
        <f>'PR-RAS'!E379</f>
        <v>28533.39</v>
      </c>
      <c r="E374" s="2">
        <v>0</v>
      </c>
      <c r="F374" s="2">
        <v>0</v>
      </c>
      <c r="G374" s="3">
        <f t="shared" si="12"/>
        <v>24525.54449</v>
      </c>
      <c r="H374" s="3">
        <f t="shared" si="13"/>
        <v>0.73999999999978172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4375</v>
      </c>
      <c r="D375" s="2">
        <f>'PR-RAS'!E380</f>
        <v>3027.5</v>
      </c>
      <c r="E375" s="2">
        <v>0</v>
      </c>
      <c r="F375" s="2">
        <v>0</v>
      </c>
      <c r="G375" s="3">
        <f t="shared" si="12"/>
        <v>3900.82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703.6</v>
      </c>
      <c r="E376" s="2">
        <v>0</v>
      </c>
      <c r="F376" s="2">
        <v>0</v>
      </c>
      <c r="G376" s="3">
        <f t="shared" si="12"/>
        <v>527.70000000000005</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4310.3500000000004</v>
      </c>
      <c r="D381" s="2">
        <f>'PR-RAS'!E386</f>
        <v>24802.29</v>
      </c>
      <c r="E381" s="2">
        <v>0</v>
      </c>
      <c r="F381" s="2">
        <v>0</v>
      </c>
      <c r="G381" s="3">
        <f t="shared" si="12"/>
        <v>20487.6734</v>
      </c>
      <c r="H381" s="3">
        <f t="shared" si="13"/>
        <v>0.64000000000123691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19331.25</v>
      </c>
      <c r="D393" s="2">
        <f>'PR-RAS'!E398</f>
        <v>0</v>
      </c>
      <c r="E393" s="2">
        <v>0</v>
      </c>
      <c r="F393" s="2">
        <v>0</v>
      </c>
      <c r="G393" s="3">
        <f t="shared" si="12"/>
        <v>7577.85</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19331.25</v>
      </c>
      <c r="D394" s="2">
        <f>'PR-RAS'!E399</f>
        <v>0</v>
      </c>
      <c r="E394" s="2">
        <v>0</v>
      </c>
      <c r="F394" s="2">
        <v>0</v>
      </c>
      <c r="G394" s="3">
        <f t="shared" si="12"/>
        <v>7597.1812500000005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1687.5</v>
      </c>
      <c r="D396" s="2">
        <f>'PR-RAS'!E401</f>
        <v>0</v>
      </c>
      <c r="E396" s="2">
        <v>0</v>
      </c>
      <c r="F396" s="2">
        <v>0</v>
      </c>
      <c r="G396" s="3">
        <f t="shared" si="12"/>
        <v>666.5625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1687.5</v>
      </c>
      <c r="D398" s="2">
        <f>'PR-RAS'!E403</f>
        <v>0</v>
      </c>
      <c r="E398" s="2">
        <v>0</v>
      </c>
      <c r="F398" s="2">
        <v>0</v>
      </c>
      <c r="G398" s="3">
        <f t="shared" si="12"/>
        <v>669.9375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8851.49</v>
      </c>
      <c r="D407" s="2">
        <f>'PR-RAS'!E412</f>
        <v>16459.52</v>
      </c>
      <c r="E407" s="2">
        <v>0</v>
      </c>
      <c r="F407" s="2">
        <v>0</v>
      </c>
      <c r="G407" s="3">
        <f t="shared" si="12"/>
        <v>16958.835180000002</v>
      </c>
      <c r="H407" s="3">
        <f t="shared" si="13"/>
        <v>0.96999999999934516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8851.49</v>
      </c>
      <c r="D408" s="2">
        <f>'PR-RAS'!E413</f>
        <v>16459.52</v>
      </c>
      <c r="E408" s="2">
        <v>0</v>
      </c>
      <c r="F408" s="2">
        <v>0</v>
      </c>
      <c r="G408" s="3">
        <f t="shared" si="12"/>
        <v>17000.60571</v>
      </c>
      <c r="H408" s="3">
        <f t="shared" si="13"/>
        <v>0.96999999999934516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444176.94999999995</v>
      </c>
      <c r="D413" s="2">
        <f>'PR-RAS'!E418</f>
        <v>392376.32000000001</v>
      </c>
      <c r="E413" s="2">
        <v>0</v>
      </c>
      <c r="F413" s="2">
        <v>0</v>
      </c>
      <c r="G413" s="3">
        <f t="shared" si="12"/>
        <v>506318.99107999989</v>
      </c>
      <c r="H413" s="3">
        <f t="shared" si="13"/>
        <v>0.37000000005355105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3526760.18</v>
      </c>
      <c r="D415" s="2">
        <f>'PR-RAS'!E420</f>
        <v>3970942.12</v>
      </c>
      <c r="E415" s="2">
        <v>0</v>
      </c>
      <c r="F415" s="2">
        <v>0</v>
      </c>
      <c r="G415" s="3">
        <f t="shared" si="12"/>
        <v>4748018.7898800001</v>
      </c>
      <c r="H415" s="3">
        <f t="shared" si="13"/>
        <v>0.30000000027939677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8210.83</v>
      </c>
      <c r="D416" s="2">
        <f>'PR-RAS'!E421</f>
        <v>4975.7400000000052</v>
      </c>
      <c r="E416" s="2">
        <v>0</v>
      </c>
      <c r="F416" s="2">
        <v>0</v>
      </c>
      <c r="G416" s="3">
        <f t="shared" si="12"/>
        <v>7537.3586500000047</v>
      </c>
      <c r="H416" s="3">
        <f t="shared" si="13"/>
        <v>0.42999999999483407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1431794.17</v>
      </c>
      <c r="D417" s="2">
        <f>'PR-RAS'!E422</f>
        <v>1791951.7899999998</v>
      </c>
      <c r="E417" s="2">
        <v>0</v>
      </c>
      <c r="F417" s="2">
        <v>0</v>
      </c>
      <c r="G417" s="3">
        <f t="shared" si="12"/>
        <v>2086530.264</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1356633.54</v>
      </c>
      <c r="D418" s="2">
        <f>'PR-RAS'!E423</f>
        <v>1788345.96</v>
      </c>
      <c r="E418" s="2">
        <v>0</v>
      </c>
      <c r="F418" s="2">
        <v>0</v>
      </c>
      <c r="G418" s="3">
        <f t="shared" si="12"/>
        <v>2057196.71682</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75160.629999999888</v>
      </c>
      <c r="D419" s="2">
        <f>'PR-RAS'!E424</f>
        <v>3605.8299999998417</v>
      </c>
      <c r="E419" s="2">
        <v>0</v>
      </c>
      <c r="F419" s="2">
        <v>0</v>
      </c>
      <c r="G419" s="3">
        <f t="shared" si="12"/>
        <v>34431.617219999818</v>
      </c>
      <c r="H419" s="3">
        <f t="shared" si="13"/>
        <v>0.54000000027008355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114795.58000000007</v>
      </c>
      <c r="D422" s="2">
        <f>'PR-RAS'!E427</f>
        <v>39600.729999999981</v>
      </c>
      <c r="E422" s="2">
        <v>0</v>
      </c>
      <c r="F422" s="2">
        <v>0</v>
      </c>
      <c r="G422" s="3">
        <f t="shared" si="12"/>
        <v>81672.753840000019</v>
      </c>
      <c r="H422" s="3">
        <f t="shared" si="13"/>
        <v>0.68999999994412065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36093.800000000003</v>
      </c>
      <c r="D423" s="2">
        <f>'PR-RAS'!E428</f>
        <v>25695.149999999921</v>
      </c>
      <c r="E423" s="2">
        <v>0</v>
      </c>
      <c r="F423" s="2">
        <v>0</v>
      </c>
      <c r="G423" s="3">
        <f t="shared" si="12"/>
        <v>36918.29019999993</v>
      </c>
      <c r="H423" s="3">
        <f t="shared" si="13"/>
        <v>0.34999999991850927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140456.20000000001</v>
      </c>
      <c r="D424" s="2">
        <f>'PR-RAS'!E430</f>
        <v>61873.85</v>
      </c>
      <c r="E424" s="2">
        <v>0</v>
      </c>
      <c r="F424" s="2">
        <v>0</v>
      </c>
      <c r="G424" s="3">
        <f t="shared" si="12"/>
        <v>111758.2497</v>
      </c>
      <c r="H424" s="3">
        <f t="shared" si="13"/>
        <v>0.35000000001309672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140456.20000000001</v>
      </c>
      <c r="D485" s="2">
        <f>'PR-RAS'!E491</f>
        <v>61873.85</v>
      </c>
      <c r="E485" s="2">
        <v>0</v>
      </c>
      <c r="F485" s="2">
        <v>0</v>
      </c>
      <c r="G485" s="3">
        <f t="shared" si="12"/>
        <v>127874.6876</v>
      </c>
      <c r="H485" s="3">
        <f t="shared" si="13"/>
        <v>0.35000000001309672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140456.20000000001</v>
      </c>
      <c r="D496" s="2">
        <f>'PR-RAS'!E502</f>
        <v>61873.85</v>
      </c>
      <c r="E496" s="2">
        <v>0</v>
      </c>
      <c r="F496" s="2">
        <v>0</v>
      </c>
      <c r="G496" s="3">
        <f t="shared" si="12"/>
        <v>130780.93050000002</v>
      </c>
      <c r="H496" s="3">
        <f t="shared" si="13"/>
        <v>0.35000000001309672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140456.20000000001</v>
      </c>
      <c r="D499" s="2">
        <f>'PR-RAS'!E505</f>
        <v>61873.85</v>
      </c>
      <c r="E499" s="2">
        <v>0</v>
      </c>
      <c r="F499" s="2">
        <v>0</v>
      </c>
      <c r="G499" s="3">
        <f t="shared" si="12"/>
        <v>131573.54220000003</v>
      </c>
      <c r="H499" s="3">
        <f t="shared" si="13"/>
        <v>0.35000000001309672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140398.03</v>
      </c>
      <c r="D529" s="2">
        <f>'PR-RAS'!E535</f>
        <v>61873.85</v>
      </c>
      <c r="E529" s="2">
        <v>0</v>
      </c>
      <c r="F529" s="2">
        <v>0</v>
      </c>
      <c r="G529" s="3">
        <f t="shared" ref="G529:G836" si="14">(B529/1000)*(C529*1+D529*2)</f>
        <v>139468.94544000001</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140398.03</v>
      </c>
      <c r="D591" s="2">
        <f>'PR-RAS'!E597</f>
        <v>61873.85</v>
      </c>
      <c r="E591" s="2">
        <v>0</v>
      </c>
      <c r="F591" s="2">
        <v>0</v>
      </c>
      <c r="G591" s="3">
        <f t="shared" si="14"/>
        <v>155845.98069999999</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140398.03</v>
      </c>
      <c r="D597" s="2">
        <f>'PR-RAS'!E603</f>
        <v>61873.85</v>
      </c>
      <c r="E597" s="2">
        <v>0</v>
      </c>
      <c r="F597" s="2">
        <v>0</v>
      </c>
      <c r="G597" s="3">
        <f t="shared" si="14"/>
        <v>157430.85507999998</v>
      </c>
      <c r="H597" s="3">
        <f t="shared" si="15"/>
        <v>0.18000000000029104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140398.03</v>
      </c>
      <c r="D598" s="2">
        <f>'PR-RAS'!E604</f>
        <v>61873.85</v>
      </c>
      <c r="E598" s="2">
        <v>0</v>
      </c>
      <c r="F598" s="2">
        <v>0</v>
      </c>
      <c r="G598" s="3">
        <f t="shared" si="14"/>
        <v>157695.00080999997</v>
      </c>
      <c r="H598" s="3">
        <f t="shared" si="15"/>
        <v>0.18000000000029104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58.170000000012806</v>
      </c>
      <c r="D633" s="2">
        <f>'PR-RAS'!E639</f>
        <v>0</v>
      </c>
      <c r="E633" s="2">
        <v>0</v>
      </c>
      <c r="F633" s="2">
        <v>0</v>
      </c>
      <c r="G633" s="3">
        <f t="shared" si="14"/>
        <v>36.763440000008096</v>
      </c>
      <c r="H633" s="3">
        <f t="shared" si="15"/>
        <v>0.17000000001280569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6.84</v>
      </c>
      <c r="D635" s="2">
        <f>'PR-RAS'!E641</f>
        <v>65.009999999994761</v>
      </c>
      <c r="E635" s="2">
        <v>0</v>
      </c>
      <c r="F635" s="2">
        <v>0</v>
      </c>
      <c r="G635" s="3">
        <f t="shared" si="14"/>
        <v>86.76923999999336</v>
      </c>
      <c r="H635" s="3">
        <f t="shared" si="15"/>
        <v>0.16999999999476145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1572250.3699999999</v>
      </c>
      <c r="D637" s="2">
        <f>'PR-RAS'!E643</f>
        <v>1853825.64</v>
      </c>
      <c r="E637" s="2">
        <v>0</v>
      </c>
      <c r="F637" s="2">
        <v>0</v>
      </c>
      <c r="G637" s="3">
        <f t="shared" si="14"/>
        <v>3358017.4493999998</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1497031.57</v>
      </c>
      <c r="D638" s="2">
        <f>'PR-RAS'!E644</f>
        <v>1850219.81</v>
      </c>
      <c r="E638" s="2">
        <v>0</v>
      </c>
      <c r="F638" s="2">
        <v>0</v>
      </c>
      <c r="G638" s="3">
        <f t="shared" si="14"/>
        <v>3310789.1480300003</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75218.799999999814</v>
      </c>
      <c r="D639" s="2">
        <f>'PR-RAS'!E645</f>
        <v>3605.8299999998417</v>
      </c>
      <c r="E639" s="2">
        <v>0</v>
      </c>
      <c r="F639" s="2">
        <v>0</v>
      </c>
      <c r="G639" s="3">
        <f t="shared" si="14"/>
        <v>52590.633479999677</v>
      </c>
      <c r="H639" s="3">
        <f t="shared" si="15"/>
        <v>0.37000000034458935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114788.74000000008</v>
      </c>
      <c r="D642" s="2">
        <f>'PR-RAS'!E648</f>
        <v>39535.719999999987</v>
      </c>
      <c r="E642" s="2">
        <v>0</v>
      </c>
      <c r="F642" s="2">
        <v>0</v>
      </c>
      <c r="G642" s="3">
        <f t="shared" si="14"/>
        <v>124264.37538000004</v>
      </c>
      <c r="H642" s="3">
        <f t="shared" si="15"/>
        <v>0.5399999999353895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39569.940000000264</v>
      </c>
      <c r="D644" s="2">
        <f>'PR-RAS'!E650</f>
        <v>35929.890000000145</v>
      </c>
      <c r="E644" s="2">
        <v>0</v>
      </c>
      <c r="F644" s="2">
        <v>0</v>
      </c>
      <c r="G644" s="3">
        <f t="shared" si="14"/>
        <v>71649.309960000362</v>
      </c>
      <c r="H644" s="3">
        <f t="shared" si="15"/>
        <v>0.16999999959080014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29866.33</v>
      </c>
      <c r="D645" s="2">
        <f>'PR-RAS'!E651</f>
        <v>0</v>
      </c>
      <c r="E645" s="2">
        <v>0</v>
      </c>
      <c r="F645" s="2">
        <v>0</v>
      </c>
      <c r="G645" s="3">
        <f t="shared" si="14"/>
        <v>19233.916520000002</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76475.759999999995</v>
      </c>
      <c r="D646" s="2">
        <f>'PR-RAS'!E653</f>
        <v>268447.45</v>
      </c>
      <c r="E646" s="2">
        <v>0</v>
      </c>
      <c r="F646" s="2">
        <v>0</v>
      </c>
      <c r="G646" s="3">
        <f t="shared" si="14"/>
        <v>395624.07570000004</v>
      </c>
      <c r="H646" s="3">
        <f t="shared" si="15"/>
        <v>0.69000000001688022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1967994.34</v>
      </c>
      <c r="D647" s="2">
        <f>'PR-RAS'!E654</f>
        <v>1767243.22</v>
      </c>
      <c r="E647" s="2">
        <v>0</v>
      </c>
      <c r="F647" s="2">
        <v>0</v>
      </c>
      <c r="G647" s="3">
        <f t="shared" si="14"/>
        <v>3554602.5838800003</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1775933.39</v>
      </c>
      <c r="D648" s="2">
        <f>'PR-RAS'!E655</f>
        <v>1959716.42</v>
      </c>
      <c r="E648" s="2">
        <v>0</v>
      </c>
      <c r="F648" s="2">
        <v>0</v>
      </c>
      <c r="G648" s="3">
        <f t="shared" si="14"/>
        <v>3684901.9508099998</v>
      </c>
      <c r="H648" s="3">
        <f t="shared" si="15"/>
        <v>0.80999999982304871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268536.7100000002</v>
      </c>
      <c r="D649" s="2">
        <f>'PR-RAS'!E656</f>
        <v>75974.25</v>
      </c>
      <c r="E649" s="2">
        <v>0</v>
      </c>
      <c r="F649" s="2">
        <v>0</v>
      </c>
      <c r="G649" s="3">
        <f t="shared" si="14"/>
        <v>272474.41608000011</v>
      </c>
      <c r="H649" s="3">
        <f t="shared" si="15"/>
        <v>0.53999999980442226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22</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22</v>
      </c>
      <c r="E652" s="2">
        <v>0</v>
      </c>
      <c r="F652" s="2">
        <v>0</v>
      </c>
      <c r="G652" s="3">
        <f t="shared" si="14"/>
        <v>42.966000000000001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12517.37</v>
      </c>
      <c r="E657" s="2">
        <v>0</v>
      </c>
      <c r="F657" s="2">
        <v>0</v>
      </c>
      <c r="G657" s="3">
        <f t="shared" si="16"/>
        <v>16422.78944</v>
      </c>
      <c r="H657" s="3">
        <f t="shared" si="17"/>
        <v>0.37000000000080036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80</v>
      </c>
      <c r="D660" s="2">
        <f>'PR-RAS'!E667</f>
        <v>0</v>
      </c>
      <c r="E660" s="2">
        <v>0</v>
      </c>
      <c r="F660" s="2">
        <v>0</v>
      </c>
      <c r="G660" s="3">
        <f t="shared" si="14"/>
        <v>52.72</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509772.3</v>
      </c>
      <c r="D662" s="2">
        <f>'PR-RAS'!E669</f>
        <v>1160</v>
      </c>
      <c r="E662" s="2">
        <v>0</v>
      </c>
      <c r="F662" s="2">
        <v>0</v>
      </c>
      <c r="G662" s="3">
        <f t="shared" si="14"/>
        <v>338493.01030000002</v>
      </c>
      <c r="H662" s="3">
        <f t="shared" si="15"/>
        <v>0.29999999998835847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2500</v>
      </c>
      <c r="D663" s="2">
        <f>'PR-RAS'!E670</f>
        <v>14709.05</v>
      </c>
      <c r="E663" s="2">
        <v>0</v>
      </c>
      <c r="F663" s="2">
        <v>0</v>
      </c>
      <c r="G663" s="3">
        <f t="shared" si="14"/>
        <v>21129.782200000001</v>
      </c>
      <c r="H663" s="3">
        <f t="shared" si="15"/>
        <v>4.9999999999272404E-2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241442.64</v>
      </c>
      <c r="D666" s="2">
        <f>'PR-RAS'!E673</f>
        <v>286174.13</v>
      </c>
      <c r="E666" s="2">
        <v>0</v>
      </c>
      <c r="F666" s="2">
        <v>0</v>
      </c>
      <c r="G666" s="3">
        <f t="shared" si="14"/>
        <v>541170.94850000006</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20820.900000000001</v>
      </c>
      <c r="E670" s="2">
        <v>0</v>
      </c>
      <c r="F670" s="2">
        <v>0</v>
      </c>
      <c r="G670" s="3">
        <f t="shared" si="14"/>
        <v>27858.364200000004</v>
      </c>
      <c r="H670" s="3">
        <f t="shared" si="15"/>
        <v>9.9999999998544808E-2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174381.76</v>
      </c>
      <c r="D695" s="2">
        <f>'PR-RAS'!E702</f>
        <v>318878.51</v>
      </c>
      <c r="E695" s="2">
        <v>0</v>
      </c>
      <c r="F695" s="2">
        <v>0</v>
      </c>
      <c r="G695" s="3">
        <f t="shared" si="14"/>
        <v>563624.31331999996</v>
      </c>
      <c r="H695" s="3">
        <f t="shared" si="15"/>
        <v>0.72999999998137355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23020.92</v>
      </c>
      <c r="E704" s="2">
        <v>0</v>
      </c>
      <c r="F704" s="2">
        <v>0</v>
      </c>
      <c r="G704" s="3">
        <f t="shared" ref="G704:G707" si="20">(B704/1000)*(C704*1+D704*2)</f>
        <v>32367.413519999995</v>
      </c>
      <c r="H704" s="3">
        <f t="shared" ref="H704:H707" si="21">ABS(C704-ROUND(C704,0))+ABS(D704-ROUND(D704,0))</f>
        <v>8.000000000174623E-2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0.42</v>
      </c>
      <c r="E705" s="2">
        <v>0</v>
      </c>
      <c r="F705" s="2">
        <v>0</v>
      </c>
      <c r="G705" s="3">
        <f t="shared" si="20"/>
        <v>0.59136</v>
      </c>
      <c r="H705" s="3">
        <f t="shared" si="21"/>
        <v>0.42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143.41999999999999</v>
      </c>
      <c r="D719" s="2">
        <f>'PR-RAS'!E726</f>
        <v>0</v>
      </c>
      <c r="E719" s="2">
        <v>0</v>
      </c>
      <c r="F719" s="2">
        <v>0</v>
      </c>
      <c r="G719" s="3">
        <f t="shared" si="14"/>
        <v>102.97555999999999</v>
      </c>
      <c r="H719" s="3">
        <f t="shared" si="15"/>
        <v>0.41999999999998749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v>
      </c>
      <c r="D726" s="2">
        <f>'PR-RAS'!E733</f>
        <v>0</v>
      </c>
      <c r="E726" s="2">
        <v>0</v>
      </c>
      <c r="F726" s="2">
        <v>0</v>
      </c>
      <c r="G726" s="3">
        <f t="shared" si="14"/>
        <v>362.5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837.14</v>
      </c>
      <c r="D729" s="2">
        <f>'PR-RAS'!E736</f>
        <v>0</v>
      </c>
      <c r="E729" s="2">
        <v>0</v>
      </c>
      <c r="F729" s="2">
        <v>0</v>
      </c>
      <c r="G729" s="3">
        <f t="shared" si="14"/>
        <v>609.43791999999996</v>
      </c>
      <c r="H729" s="3">
        <f t="shared" si="15"/>
        <v>0.13999999999998636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7509.5</v>
      </c>
      <c r="D731" s="2">
        <f>'PR-RAS'!E738</f>
        <v>10266.64</v>
      </c>
      <c r="E731" s="2">
        <v>0</v>
      </c>
      <c r="F731" s="2">
        <v>0</v>
      </c>
      <c r="G731" s="3">
        <f t="shared" si="14"/>
        <v>20471.2294</v>
      </c>
      <c r="H731" s="3">
        <f t="shared" si="15"/>
        <v>0.86000000000058208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1306.22</v>
      </c>
      <c r="D734" s="2">
        <f>'PR-RAS'!E741</f>
        <v>1131.3499999999999</v>
      </c>
      <c r="E734" s="2">
        <v>0</v>
      </c>
      <c r="F734" s="2">
        <v>0</v>
      </c>
      <c r="G734" s="3">
        <f t="shared" si="14"/>
        <v>2616.01836</v>
      </c>
      <c r="H734" s="3">
        <f t="shared" si="15"/>
        <v>0.56999999999993634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5630.19</v>
      </c>
      <c r="D752" s="2">
        <f>'PR-RAS'!E759</f>
        <v>1584.66</v>
      </c>
      <c r="E752" s="2">
        <v>0</v>
      </c>
      <c r="F752" s="2">
        <v>0</v>
      </c>
      <c r="G752" s="3">
        <f t="shared" si="14"/>
        <v>6608.4320100000004</v>
      </c>
      <c r="H752" s="3">
        <f t="shared" si="15"/>
        <v>0.52999999999951797</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4560</v>
      </c>
      <c r="D836" s="2">
        <f>'PR-RAS'!E843</f>
        <v>3589</v>
      </c>
      <c r="E836" s="2">
        <v>0</v>
      </c>
      <c r="F836" s="2">
        <v>0</v>
      </c>
      <c r="G836" s="3">
        <f t="shared" si="14"/>
        <v>9801.23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4700</v>
      </c>
      <c r="D841" s="2">
        <f>'PR-RAS'!E848</f>
        <v>5800</v>
      </c>
      <c r="E841" s="2">
        <v>0</v>
      </c>
      <c r="F841" s="2">
        <v>0</v>
      </c>
      <c r="G841" s="3">
        <f t="shared" si="34"/>
        <v>13692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7244.19</v>
      </c>
      <c r="D843" s="2">
        <f>'PR-RAS'!E850</f>
        <v>1280</v>
      </c>
      <c r="E843" s="2">
        <v>0</v>
      </c>
      <c r="F843" s="2">
        <v>0</v>
      </c>
      <c r="G843" s="3">
        <f t="shared" si="34"/>
        <v>8255.1279799999993</v>
      </c>
      <c r="H843" s="3">
        <f t="shared" si="35"/>
        <v>0.18999999999959982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952.83</v>
      </c>
      <c r="D846" s="2">
        <f>'PR-RAS'!E853</f>
        <v>1175.28</v>
      </c>
      <c r="E846" s="2">
        <v>0</v>
      </c>
      <c r="F846" s="2">
        <v>0</v>
      </c>
      <c r="G846" s="3">
        <f t="shared" si="34"/>
        <v>2791.3645499999998</v>
      </c>
      <c r="H846" s="3">
        <f t="shared" si="35"/>
        <v>0.44999999999993179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199</v>
      </c>
      <c r="D848" s="2">
        <f>'PR-RAS'!E855</f>
        <v>6379.78</v>
      </c>
      <c r="E848" s="2">
        <v>0</v>
      </c>
      <c r="F848" s="2">
        <v>0</v>
      </c>
      <c r="G848" s="3">
        <f t="shared" si="34"/>
        <v>10975.900319999999</v>
      </c>
      <c r="H848" s="3">
        <f t="shared" si="35"/>
        <v>0.22000000000025466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7400</v>
      </c>
      <c r="D849" s="2">
        <f>'PR-RAS'!E856</f>
        <v>7000</v>
      </c>
      <c r="E849" s="2">
        <v>0</v>
      </c>
      <c r="F849" s="2">
        <v>0</v>
      </c>
      <c r="G849" s="3">
        <f t="shared" si="34"/>
        <v>18147.2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140398.03</v>
      </c>
      <c r="D966" s="2">
        <f>'PR-RAS'!E973</f>
        <v>61873.85</v>
      </c>
      <c r="E966" s="2">
        <v>0</v>
      </c>
      <c r="F966" s="2">
        <v>0</v>
      </c>
      <c r="G966" s="3">
        <f t="shared" si="34"/>
        <v>254900.62944999998</v>
      </c>
      <c r="H966" s="3">
        <f t="shared" si="35"/>
        <v>0.18000000000029104</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4919240.42</v>
      </c>
      <c r="D1011" s="7">
        <f>BILANCA!E6</f>
        <v>4702164.91</v>
      </c>
      <c r="E1011" s="7">
        <v>0</v>
      </c>
      <c r="F1011" s="7">
        <v>0</v>
      </c>
      <c r="G1011" s="8">
        <f t="shared" ref="G1011:G1306" si="38">B1011/1000*C1011+B1011/500*D1011</f>
        <v>14323.570240000001</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4566863.7</v>
      </c>
      <c r="D1012" s="2">
        <f>BILANCA!E7</f>
        <v>4532615.63</v>
      </c>
      <c r="E1012" s="2">
        <v>0</v>
      </c>
      <c r="F1012" s="2">
        <v>0</v>
      </c>
      <c r="G1012" s="3">
        <f t="shared" si="38"/>
        <v>27264.189920000001</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630227.21</v>
      </c>
      <c r="D1013" s="2">
        <f>BILANCA!E8</f>
        <v>464517.33999999997</v>
      </c>
      <c r="E1013" s="2">
        <v>0</v>
      </c>
      <c r="F1013" s="2">
        <v>0</v>
      </c>
      <c r="G1013" s="3">
        <f t="shared" si="38"/>
        <v>4677.7856699999993</v>
      </c>
      <c r="H1013" s="3">
        <f t="shared" si="35"/>
        <v>0.54999999993015081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446800.86</v>
      </c>
      <c r="D1014" s="2">
        <f>BILANCA!E9</f>
        <v>442155.56</v>
      </c>
      <c r="E1014" s="2">
        <v>0</v>
      </c>
      <c r="F1014" s="2">
        <v>0</v>
      </c>
      <c r="G1014" s="3">
        <f t="shared" si="38"/>
        <v>5324.4479199999996</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183426.35</v>
      </c>
      <c r="D1015" s="2">
        <f>BILANCA!E10</f>
        <v>205976.05000000002</v>
      </c>
      <c r="E1015" s="2">
        <v>0</v>
      </c>
      <c r="F1015" s="2">
        <v>0</v>
      </c>
      <c r="G1015" s="3">
        <f t="shared" si="38"/>
        <v>2976.8922500000003</v>
      </c>
      <c r="H1015" s="3">
        <f t="shared" si="35"/>
        <v>0.40000000002328306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183614.27</v>
      </c>
      <c r="E1016" s="2">
        <v>0</v>
      </c>
      <c r="F1016" s="2">
        <v>0</v>
      </c>
      <c r="G1016" s="3">
        <f t="shared" si="38"/>
        <v>2203.3712399999999</v>
      </c>
      <c r="H1016" s="3">
        <f t="shared" si="35"/>
        <v>0.26999999998952262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3392146.75</v>
      </c>
      <c r="D1017" s="2">
        <f>BILANCA!E12</f>
        <v>3435636.11</v>
      </c>
      <c r="E1017" s="2">
        <v>0</v>
      </c>
      <c r="F1017" s="2">
        <v>0</v>
      </c>
      <c r="G1017" s="3">
        <f t="shared" si="38"/>
        <v>71843.932789999992</v>
      </c>
      <c r="H1017" s="3">
        <f t="shared" si="35"/>
        <v>0.35999999986961484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3186550.8400000003</v>
      </c>
      <c r="D1018" s="2">
        <f>BILANCA!E13</f>
        <v>3227705.66</v>
      </c>
      <c r="E1018" s="2">
        <v>0</v>
      </c>
      <c r="F1018" s="2">
        <v>0</v>
      </c>
      <c r="G1018" s="3">
        <f t="shared" si="38"/>
        <v>77135.697280000008</v>
      </c>
      <c r="H1018" s="3">
        <f t="shared" si="35"/>
        <v>0.49999999953433871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85810.38</v>
      </c>
      <c r="D1019" s="2">
        <f>BILANCA!E14</f>
        <v>85810.38</v>
      </c>
      <c r="E1019" s="2">
        <v>0</v>
      </c>
      <c r="F1019" s="2">
        <v>0</v>
      </c>
      <c r="G1019" s="3">
        <f t="shared" si="38"/>
        <v>2316.8802599999999</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1522643.85</v>
      </c>
      <c r="D1020" s="2">
        <f>BILANCA!E15</f>
        <v>1529376.4300000002</v>
      </c>
      <c r="E1020" s="2">
        <v>0</v>
      </c>
      <c r="F1020" s="2">
        <v>0</v>
      </c>
      <c r="G1020" s="3">
        <f t="shared" si="38"/>
        <v>45813.967100000009</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1806635.59</v>
      </c>
      <c r="D1021" s="2">
        <f>BILANCA!E16</f>
        <v>1974125.26</v>
      </c>
      <c r="E1021" s="2">
        <v>0</v>
      </c>
      <c r="F1021" s="2">
        <v>0</v>
      </c>
      <c r="G1021" s="3">
        <f t="shared" si="38"/>
        <v>63303.747210000001</v>
      </c>
      <c r="H1021" s="3">
        <f t="shared" si="35"/>
        <v>0.66999999992549419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634671.06000000006</v>
      </c>
      <c r="D1022" s="2">
        <f>BILANCA!E17</f>
        <v>659982.67000000004</v>
      </c>
      <c r="E1022" s="2">
        <v>0</v>
      </c>
      <c r="F1022" s="2">
        <v>0</v>
      </c>
      <c r="G1022" s="3">
        <f t="shared" si="38"/>
        <v>23455.6368</v>
      </c>
      <c r="H1022" s="3">
        <f t="shared" si="35"/>
        <v>0.39000000001396984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863210.04</v>
      </c>
      <c r="D1023" s="2">
        <f>BILANCA!E18</f>
        <v>1021589.0800000001</v>
      </c>
      <c r="E1023" s="2">
        <v>0</v>
      </c>
      <c r="F1023" s="2">
        <v>0</v>
      </c>
      <c r="G1023" s="3">
        <f t="shared" si="38"/>
        <v>37783.046600000001</v>
      </c>
      <c r="H1023" s="3">
        <f t="shared" si="35"/>
        <v>0.12000000011175871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90989.07</v>
      </c>
      <c r="D1024" s="2">
        <f>BILANCA!E19</f>
        <v>108791.26999999996</v>
      </c>
      <c r="E1024" s="2">
        <v>0</v>
      </c>
      <c r="F1024" s="2">
        <v>0</v>
      </c>
      <c r="G1024" s="3">
        <f t="shared" si="38"/>
        <v>4320.0025399999986</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44624.65</v>
      </c>
      <c r="D1025" s="2">
        <f>BILANCA!E20</f>
        <v>46867.15</v>
      </c>
      <c r="E1025" s="2">
        <v>0</v>
      </c>
      <c r="F1025" s="2">
        <v>0</v>
      </c>
      <c r="G1025" s="3">
        <f t="shared" si="38"/>
        <v>2075.3842500000001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43070.3</v>
      </c>
      <c r="D1026" s="2">
        <f>BILANCA!E21</f>
        <v>43773.9</v>
      </c>
      <c r="E1026" s="2">
        <v>0</v>
      </c>
      <c r="F1026" s="2">
        <v>0</v>
      </c>
      <c r="G1026" s="3">
        <f t="shared" si="38"/>
        <v>2089.8896000000004</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8290.73</v>
      </c>
      <c r="D1027" s="2">
        <f>BILANCA!E22</f>
        <v>14863.73</v>
      </c>
      <c r="E1027" s="2">
        <v>0</v>
      </c>
      <c r="F1027" s="2">
        <v>0</v>
      </c>
      <c r="G1027" s="3">
        <f t="shared" si="38"/>
        <v>646.30923000000007</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7772.29</v>
      </c>
      <c r="D1030" s="2">
        <f>BILANCA!E25</f>
        <v>8397.2900000000009</v>
      </c>
      <c r="E1030" s="2">
        <v>0</v>
      </c>
      <c r="F1030" s="2">
        <v>0</v>
      </c>
      <c r="G1030" s="3">
        <f t="shared" si="38"/>
        <v>491.3374</v>
      </c>
      <c r="H1030" s="3">
        <f t="shared" si="35"/>
        <v>0.58000000000083674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155065.26</v>
      </c>
      <c r="D1031" s="2">
        <f>BILANCA!E26</f>
        <v>199258.28</v>
      </c>
      <c r="E1031" s="2">
        <v>0</v>
      </c>
      <c r="F1031" s="2">
        <v>0</v>
      </c>
      <c r="G1031" s="3">
        <f t="shared" si="38"/>
        <v>11625.218220000001</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167834.16</v>
      </c>
      <c r="D1033" s="2">
        <f>BILANCA!E28</f>
        <v>204369.08000000002</v>
      </c>
      <c r="E1033" s="2">
        <v>0</v>
      </c>
      <c r="F1033" s="2">
        <v>0</v>
      </c>
      <c r="G1033" s="3">
        <f t="shared" si="38"/>
        <v>13261.16336</v>
      </c>
      <c r="H1033" s="3">
        <f t="shared" si="35"/>
        <v>0.2400000000197906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23158.940000000002</v>
      </c>
      <c r="D1034" s="2">
        <f>BILANCA!E29</f>
        <v>14742.61</v>
      </c>
      <c r="E1034" s="2">
        <v>0</v>
      </c>
      <c r="F1034" s="2">
        <v>0</v>
      </c>
      <c r="G1034" s="3">
        <f t="shared" si="38"/>
        <v>1263.45984</v>
      </c>
      <c r="H1034" s="3">
        <f t="shared" si="35"/>
        <v>0.44999999999708962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76607.83</v>
      </c>
      <c r="D1035" s="2">
        <f>BILANCA!E30</f>
        <v>76607.83</v>
      </c>
      <c r="E1035" s="2">
        <v>0</v>
      </c>
      <c r="F1035" s="2">
        <v>0</v>
      </c>
      <c r="G1035" s="3">
        <f t="shared" si="38"/>
        <v>5745.5872500000005</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53448.89</v>
      </c>
      <c r="D1039" s="2">
        <f>BILANCA!E34</f>
        <v>61865.22</v>
      </c>
      <c r="E1039" s="2">
        <v>0</v>
      </c>
      <c r="F1039" s="2">
        <v>0</v>
      </c>
      <c r="G1039" s="3">
        <f t="shared" si="38"/>
        <v>5138.20057</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647.69000000000005</v>
      </c>
      <c r="D1040" s="2">
        <f>BILANCA!E35</f>
        <v>0</v>
      </c>
      <c r="E1040" s="2">
        <v>0</v>
      </c>
      <c r="F1040" s="2">
        <v>0</v>
      </c>
      <c r="G1040" s="3">
        <f t="shared" si="38"/>
        <v>19.430700000000002</v>
      </c>
      <c r="H1040" s="3">
        <f t="shared" si="35"/>
        <v>0.30999999999994543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647.69000000000005</v>
      </c>
      <c r="D1042" s="2">
        <f>BILANCA!E37</f>
        <v>647.69000000000005</v>
      </c>
      <c r="E1042" s="2">
        <v>0</v>
      </c>
      <c r="F1042" s="2">
        <v>0</v>
      </c>
      <c r="G1042" s="3">
        <f t="shared" si="38"/>
        <v>62.17824000000001</v>
      </c>
      <c r="H1042" s="3">
        <f t="shared" si="35"/>
        <v>0.61999999999989086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647.69000000000005</v>
      </c>
      <c r="E1045" s="2">
        <v>0</v>
      </c>
      <c r="F1045" s="2">
        <v>0</v>
      </c>
      <c r="G1045" s="3">
        <f t="shared" si="38"/>
        <v>45.338300000000011</v>
      </c>
      <c r="H1045" s="3">
        <f t="shared" si="35"/>
        <v>0.30999999999994543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16753.75</v>
      </c>
      <c r="D1046" s="2">
        <f>BILANCA!E41</f>
        <v>12887.5</v>
      </c>
      <c r="E1046" s="2">
        <v>0</v>
      </c>
      <c r="F1046" s="2">
        <v>0</v>
      </c>
      <c r="G1046" s="3">
        <f t="shared" si="38"/>
        <v>1531.0349999999999</v>
      </c>
      <c r="H1046" s="3">
        <f t="shared" si="35"/>
        <v>0.75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19331.25</v>
      </c>
      <c r="D1047" s="2">
        <f>BILANCA!E42</f>
        <v>19331.25</v>
      </c>
      <c r="E1047" s="2">
        <v>0</v>
      </c>
      <c r="F1047" s="2">
        <v>0</v>
      </c>
      <c r="G1047" s="3">
        <f t="shared" si="38"/>
        <v>2145.7687499999997</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2577.5</v>
      </c>
      <c r="D1049" s="2">
        <f>BILANCA!E44</f>
        <v>6443.75</v>
      </c>
      <c r="E1049" s="2">
        <v>0</v>
      </c>
      <c r="F1049" s="2">
        <v>0</v>
      </c>
      <c r="G1049" s="3">
        <f t="shared" si="38"/>
        <v>603.13499999999999</v>
      </c>
      <c r="H1049" s="3">
        <f t="shared" si="35"/>
        <v>0.75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74046.460000000021</v>
      </c>
      <c r="D1050" s="2">
        <f>BILANCA!E45</f>
        <v>71509.069999999992</v>
      </c>
      <c r="E1050" s="2">
        <v>0</v>
      </c>
      <c r="F1050" s="2">
        <v>0</v>
      </c>
      <c r="G1050" s="3">
        <f t="shared" si="38"/>
        <v>8682.5840000000007</v>
      </c>
      <c r="H1050" s="3">
        <f t="shared" si="35"/>
        <v>0.53000000001338776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17150.990000000002</v>
      </c>
      <c r="D1052" s="2">
        <f>BILANCA!E47</f>
        <v>17150.990000000002</v>
      </c>
      <c r="E1052" s="2">
        <v>0</v>
      </c>
      <c r="F1052" s="2">
        <v>0</v>
      </c>
      <c r="G1052" s="3">
        <f t="shared" si="38"/>
        <v>2161.0247400000003</v>
      </c>
      <c r="H1052" s="3">
        <f t="shared" si="35"/>
        <v>1.9999999996798579E-2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76538.070000000007</v>
      </c>
      <c r="D1053" s="2">
        <f>BILANCA!E48</f>
        <v>91938.07</v>
      </c>
      <c r="E1053" s="2">
        <v>0</v>
      </c>
      <c r="F1053" s="2">
        <v>0</v>
      </c>
      <c r="G1053" s="3">
        <f t="shared" si="38"/>
        <v>11197.811030000001</v>
      </c>
      <c r="H1053" s="3">
        <f t="shared" si="35"/>
        <v>0.14000000001396984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47428.49</v>
      </c>
      <c r="D1054" s="2">
        <f>BILANCA!E49</f>
        <v>71428.489999999991</v>
      </c>
      <c r="E1054" s="2">
        <v>0</v>
      </c>
      <c r="F1054" s="2">
        <v>0</v>
      </c>
      <c r="G1054" s="3">
        <f t="shared" si="38"/>
        <v>8372.5606799999987</v>
      </c>
      <c r="H1054" s="3">
        <f t="shared" si="35"/>
        <v>0.97999999998864951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67071.09</v>
      </c>
      <c r="D1055" s="2">
        <f>BILANCA!E50</f>
        <v>109008.48</v>
      </c>
      <c r="E1055" s="2">
        <v>0</v>
      </c>
      <c r="F1055" s="2">
        <v>0</v>
      </c>
      <c r="G1055" s="3">
        <f t="shared" si="38"/>
        <v>12828.962249999999</v>
      </c>
      <c r="H1055" s="3">
        <f t="shared" si="35"/>
        <v>0.569999999992433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3875.0600000000013</v>
      </c>
      <c r="E1057" s="2">
        <v>0</v>
      </c>
      <c r="F1057" s="2">
        <v>0</v>
      </c>
      <c r="G1057" s="3">
        <f t="shared" si="38"/>
        <v>364.25564000000014</v>
      </c>
      <c r="H1057" s="3">
        <f t="shared" si="35"/>
        <v>6.0000000001309672E-2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24100.79</v>
      </c>
      <c r="D1059" s="2">
        <f>BILANCA!E54</f>
        <v>31285.600000000002</v>
      </c>
      <c r="E1059" s="2">
        <v>0</v>
      </c>
      <c r="F1059" s="2">
        <v>0</v>
      </c>
      <c r="G1059" s="3">
        <f t="shared" si="38"/>
        <v>4246.9275100000004</v>
      </c>
      <c r="H1059" s="3">
        <f t="shared" si="35"/>
        <v>0.6099999999969441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24100.79</v>
      </c>
      <c r="D1060" s="2">
        <f>BILANCA!E55</f>
        <v>27410.54</v>
      </c>
      <c r="E1060" s="2">
        <v>0</v>
      </c>
      <c r="F1060" s="2">
        <v>0</v>
      </c>
      <c r="G1060" s="3">
        <f t="shared" si="38"/>
        <v>3946.0934999999999</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544489.74</v>
      </c>
      <c r="D1061" s="2">
        <f>BILANCA!E56</f>
        <v>628587.12</v>
      </c>
      <c r="E1061" s="2">
        <v>0</v>
      </c>
      <c r="F1061" s="2">
        <v>0</v>
      </c>
      <c r="G1061" s="3">
        <f t="shared" si="38"/>
        <v>91884.862979999991</v>
      </c>
      <c r="H1061" s="3">
        <f t="shared" si="35"/>
        <v>0.38000000000465661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544489.74</v>
      </c>
      <c r="D1062" s="2">
        <f>BILANCA!E57</f>
        <v>628587.12</v>
      </c>
      <c r="E1062" s="2">
        <v>0</v>
      </c>
      <c r="F1062" s="2">
        <v>0</v>
      </c>
      <c r="G1062" s="3">
        <f t="shared" si="38"/>
        <v>93686.526960000003</v>
      </c>
      <c r="H1062" s="3">
        <f t="shared" si="35"/>
        <v>0.38000000000465661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352376.72000000003</v>
      </c>
      <c r="D1074" s="2">
        <f>BILANCA!E69</f>
        <v>169549.27999999985</v>
      </c>
      <c r="E1074" s="2">
        <v>0</v>
      </c>
      <c r="F1074" s="2">
        <v>0</v>
      </c>
      <c r="G1074" s="3">
        <f t="shared" si="38"/>
        <v>44254.417919999985</v>
      </c>
      <c r="H1074" s="3">
        <f t="shared" si="35"/>
        <v>0.55999999982304871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268536.71000000002</v>
      </c>
      <c r="D1075" s="2">
        <f>BILANCA!E70</f>
        <v>75974.249999999854</v>
      </c>
      <c r="E1075" s="2">
        <v>0</v>
      </c>
      <c r="F1075" s="2">
        <v>0</v>
      </c>
      <c r="G1075" s="3">
        <f t="shared" si="38"/>
        <v>27331.538649999984</v>
      </c>
      <c r="H1075" s="3">
        <f t="shared" si="35"/>
        <v>0.53999999983352609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268521.32</v>
      </c>
      <c r="D1076" s="2">
        <f>BILANCA!E71</f>
        <v>75958.84999999986</v>
      </c>
      <c r="E1076" s="2">
        <v>0</v>
      </c>
      <c r="F1076" s="2">
        <v>0</v>
      </c>
      <c r="G1076" s="3">
        <f t="shared" si="38"/>
        <v>27748.975319999983</v>
      </c>
      <c r="H1076" s="3">
        <f t="shared" si="35"/>
        <v>0.47000000014668331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268521.32</v>
      </c>
      <c r="D1078" s="2">
        <f>BILANCA!E73</f>
        <v>75958.84999999986</v>
      </c>
      <c r="E1078" s="2">
        <v>0</v>
      </c>
      <c r="F1078" s="2">
        <v>0</v>
      </c>
      <c r="G1078" s="3">
        <f t="shared" si="38"/>
        <v>28589.853359999986</v>
      </c>
      <c r="H1078" s="3">
        <f t="shared" si="35"/>
        <v>0.47000000014668331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15.39</v>
      </c>
      <c r="D1085" s="2">
        <f>BILANCA!E80</f>
        <v>15.400000000000091</v>
      </c>
      <c r="E1085" s="2">
        <v>0</v>
      </c>
      <c r="F1085" s="2">
        <v>0</v>
      </c>
      <c r="G1085" s="3">
        <f t="shared" si="38"/>
        <v>3.4642500000000132</v>
      </c>
      <c r="H1085" s="3">
        <f t="shared" si="35"/>
        <v>0.79000000000009152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17879.88</v>
      </c>
      <c r="D1140" s="2">
        <f>BILANCA!E135</f>
        <v>67879.88</v>
      </c>
      <c r="E1140" s="2">
        <v>0</v>
      </c>
      <c r="F1140" s="2">
        <v>0</v>
      </c>
      <c r="G1140" s="3">
        <f t="shared" si="38"/>
        <v>19973.153200000001</v>
      </c>
      <c r="H1140" s="3">
        <f t="shared" si="41"/>
        <v>0.23999999999432475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17879.88</v>
      </c>
      <c r="D1141" s="2">
        <f>BILANCA!E136</f>
        <v>67879.88</v>
      </c>
      <c r="E1141" s="2">
        <v>0</v>
      </c>
      <c r="F1141" s="2">
        <v>0</v>
      </c>
      <c r="G1141" s="3">
        <f t="shared" si="38"/>
        <v>20126.792840000002</v>
      </c>
      <c r="H1141" s="3">
        <f t="shared" si="41"/>
        <v>0.23999999999432475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17879.88</v>
      </c>
      <c r="D1145" s="2">
        <f>BILANCA!E140</f>
        <v>67879.88</v>
      </c>
      <c r="E1145" s="2">
        <v>0</v>
      </c>
      <c r="F1145" s="2">
        <v>0</v>
      </c>
      <c r="G1145" s="3">
        <f t="shared" si="38"/>
        <v>20741.351400000003</v>
      </c>
      <c r="H1145" s="3">
        <f t="shared" si="41"/>
        <v>0.23999999999432475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27882.969999999998</v>
      </c>
      <c r="D1152" s="2">
        <f>BILANCA!E147</f>
        <v>20719.410000000007</v>
      </c>
      <c r="E1152" s="2">
        <v>0</v>
      </c>
      <c r="F1152" s="2">
        <v>0</v>
      </c>
      <c r="G1152" s="3">
        <f t="shared" si="38"/>
        <v>9843.6941800000004</v>
      </c>
      <c r="H1152" s="3">
        <f t="shared" si="41"/>
        <v>0.44000000000960426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1394.55</v>
      </c>
      <c r="D1153" s="2">
        <f>BILANCA!E148</f>
        <v>1552.9799999999996</v>
      </c>
      <c r="E1153" s="2">
        <v>0</v>
      </c>
      <c r="F1153" s="2">
        <v>0</v>
      </c>
      <c r="G1153" s="3">
        <f t="shared" si="38"/>
        <v>643.57292999999981</v>
      </c>
      <c r="H1153" s="3">
        <f t="shared" si="41"/>
        <v>0.47000000000048203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5801.23</v>
      </c>
      <c r="D1164" s="2">
        <f>BILANCA!E159</f>
        <v>1657.5599999999977</v>
      </c>
      <c r="E1164" s="2">
        <v>0</v>
      </c>
      <c r="F1164" s="2">
        <v>0</v>
      </c>
      <c r="G1164" s="3">
        <f t="shared" si="38"/>
        <v>1403.9178999999992</v>
      </c>
      <c r="H1164" s="3">
        <f t="shared" si="41"/>
        <v>0.67000000000189175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20687.189999999999</v>
      </c>
      <c r="D1165" s="2">
        <f>BILANCA!E160</f>
        <v>17508.87000000001</v>
      </c>
      <c r="E1165" s="2">
        <v>0</v>
      </c>
      <c r="F1165" s="2">
        <v>0</v>
      </c>
      <c r="G1165" s="3">
        <f t="shared" si="38"/>
        <v>8634.2641500000027</v>
      </c>
      <c r="H1165" s="3">
        <f t="shared" si="41"/>
        <v>0.31999999998879503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8210.83</v>
      </c>
      <c r="D1170" s="2">
        <f>BILANCA!E165</f>
        <v>4975.74</v>
      </c>
      <c r="E1170" s="2">
        <v>0</v>
      </c>
      <c r="F1170" s="2">
        <v>0</v>
      </c>
      <c r="G1170" s="3">
        <f t="shared" si="38"/>
        <v>2905.9695999999999</v>
      </c>
      <c r="H1170" s="3">
        <f t="shared" si="41"/>
        <v>0.43000000000029104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8179.26</v>
      </c>
      <c r="D1171" s="2">
        <f>BILANCA!E166</f>
        <v>4975.74</v>
      </c>
      <c r="E1171" s="2">
        <v>0</v>
      </c>
      <c r="F1171" s="2">
        <v>0</v>
      </c>
      <c r="G1171" s="3">
        <f t="shared" si="38"/>
        <v>2919.0491400000001</v>
      </c>
      <c r="H1171" s="3">
        <f t="shared" si="41"/>
        <v>0.52000000000043656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31.57</v>
      </c>
      <c r="D1172" s="2">
        <f>BILANCA!E167</f>
        <v>0</v>
      </c>
      <c r="E1172" s="2">
        <v>0</v>
      </c>
      <c r="F1172" s="2">
        <v>0</v>
      </c>
      <c r="G1172" s="3">
        <f t="shared" si="38"/>
        <v>5.1143400000000003</v>
      </c>
      <c r="H1172" s="3">
        <f t="shared" si="41"/>
        <v>0.42999999999999972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29866.33</v>
      </c>
      <c r="D1176" s="2">
        <f>BILANCA!E171</f>
        <v>0</v>
      </c>
      <c r="E1176" s="2">
        <v>0</v>
      </c>
      <c r="F1176" s="2">
        <v>0</v>
      </c>
      <c r="G1176" s="3">
        <f t="shared" si="38"/>
        <v>4957.8107800000007</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29866.33</v>
      </c>
      <c r="D1179" s="2">
        <f>BILANCA!E174</f>
        <v>0</v>
      </c>
      <c r="E1179" s="2">
        <v>0</v>
      </c>
      <c r="F1179" s="2">
        <v>0</v>
      </c>
      <c r="G1179" s="3">
        <f t="shared" si="38"/>
        <v>5047.4097700000002</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4919240.419999999</v>
      </c>
      <c r="D1180" s="2">
        <f>BILANCA!E176</f>
        <v>4702164.9099999992</v>
      </c>
      <c r="E1180" s="2">
        <v>0</v>
      </c>
      <c r="F1180" s="2">
        <v>0</v>
      </c>
      <c r="G1180" s="3">
        <f t="shared" si="38"/>
        <v>2435006.9408</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326765.68</v>
      </c>
      <c r="D1181" s="2">
        <f>BILANCA!E177</f>
        <v>100753.92999999988</v>
      </c>
      <c r="E1181" s="2">
        <v>0</v>
      </c>
      <c r="F1181" s="2">
        <v>0</v>
      </c>
      <c r="G1181" s="3">
        <f t="shared" si="38"/>
        <v>90334.775339999964</v>
      </c>
      <c r="H1181" s="3">
        <f t="shared" si="41"/>
        <v>0.39000000013038516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258311.44</v>
      </c>
      <c r="D1182" s="2">
        <f>BILANCA!E178</f>
        <v>100101.9499999999</v>
      </c>
      <c r="E1182" s="2">
        <v>0</v>
      </c>
      <c r="F1182" s="2">
        <v>0</v>
      </c>
      <c r="G1182" s="3">
        <f t="shared" si="38"/>
        <v>78864.638479999965</v>
      </c>
      <c r="H1182" s="3">
        <f t="shared" si="41"/>
        <v>0.4900000001071021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29883.73</v>
      </c>
      <c r="D1183" s="2">
        <f>BILANCA!E179</f>
        <v>35124.899999999965</v>
      </c>
      <c r="E1183" s="2">
        <v>0</v>
      </c>
      <c r="F1183" s="2">
        <v>0</v>
      </c>
      <c r="G1183" s="3">
        <f t="shared" si="38"/>
        <v>17323.100689999985</v>
      </c>
      <c r="H1183" s="3">
        <f t="shared" si="41"/>
        <v>0.37000000003536115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35810.86</v>
      </c>
      <c r="D1184" s="2">
        <f>BILANCA!E180</f>
        <v>64280.79999999993</v>
      </c>
      <c r="E1184" s="2">
        <v>0</v>
      </c>
      <c r="F1184" s="2">
        <v>0</v>
      </c>
      <c r="G1184" s="3">
        <f t="shared" si="38"/>
        <v>28600.808039999971</v>
      </c>
      <c r="H1184" s="3">
        <f t="shared" si="41"/>
        <v>0.34000000006926712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287.52</v>
      </c>
      <c r="D1185" s="2">
        <f>BILANCA!E181</f>
        <v>407.62999999999988</v>
      </c>
      <c r="E1185" s="2">
        <v>0</v>
      </c>
      <c r="F1185" s="2">
        <v>0</v>
      </c>
      <c r="G1185" s="3">
        <f t="shared" si="38"/>
        <v>192.98649999999995</v>
      </c>
      <c r="H1185" s="3">
        <f t="shared" si="41"/>
        <v>0.85000000000013642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57.880000000000109</v>
      </c>
      <c r="E1187" s="2">
        <v>0</v>
      </c>
      <c r="F1187" s="2">
        <v>0</v>
      </c>
      <c r="G1187" s="3">
        <f t="shared" si="38"/>
        <v>20.489520000000038</v>
      </c>
      <c r="H1187" s="3">
        <f t="shared" si="41"/>
        <v>0.11999999999989086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287.52</v>
      </c>
      <c r="D1188" s="2">
        <f>BILANCA!E184</f>
        <v>349.74999999999977</v>
      </c>
      <c r="E1188" s="2">
        <v>0</v>
      </c>
      <c r="F1188" s="2">
        <v>0</v>
      </c>
      <c r="G1188" s="3">
        <f t="shared" si="38"/>
        <v>175.68955999999991</v>
      </c>
      <c r="H1188" s="3">
        <f t="shared" si="41"/>
        <v>0.73000000000024556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288.61999999999534</v>
      </c>
      <c r="E1199" s="2">
        <v>0</v>
      </c>
      <c r="F1199" s="2">
        <v>0</v>
      </c>
      <c r="G1199" s="3">
        <f t="shared" si="38"/>
        <v>109.09835999999824</v>
      </c>
      <c r="H1199" s="3">
        <f t="shared" si="41"/>
        <v>0.38000000000465661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192329.33</v>
      </c>
      <c r="D1200" s="2">
        <f>BILANCA!E196</f>
        <v>0</v>
      </c>
      <c r="E1200" s="2">
        <v>0</v>
      </c>
      <c r="F1200" s="2">
        <v>0</v>
      </c>
      <c r="G1200" s="3">
        <f t="shared" si="38"/>
        <v>36542.572699999997</v>
      </c>
      <c r="H1200" s="3">
        <f t="shared" si="41"/>
        <v>0.32999999998719431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68454.240000000005</v>
      </c>
      <c r="D1201" s="2">
        <f>BILANCA!E197</f>
        <v>0</v>
      </c>
      <c r="E1201" s="2">
        <v>0</v>
      </c>
      <c r="F1201" s="2">
        <v>0</v>
      </c>
      <c r="G1201" s="3">
        <f t="shared" si="38"/>
        <v>13074.759840000001</v>
      </c>
      <c r="H1201" s="3">
        <f t="shared" si="41"/>
        <v>0.24000000000523869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68454.240000000005</v>
      </c>
      <c r="D1203" s="2">
        <f>BILANCA!E199</f>
        <v>0</v>
      </c>
      <c r="E1203" s="2">
        <v>0</v>
      </c>
      <c r="F1203" s="2">
        <v>0</v>
      </c>
      <c r="G1203" s="3">
        <f t="shared" si="44"/>
        <v>13211.668320000001</v>
      </c>
      <c r="H1203" s="3">
        <f t="shared" si="45"/>
        <v>0.24000000000523869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651.97999999998137</v>
      </c>
      <c r="E1251" s="2">
        <v>0</v>
      </c>
      <c r="F1251" s="2">
        <v>0</v>
      </c>
      <c r="G1251" s="3">
        <f>B1251/1000*C1251+B1251/500*D1251</f>
        <v>314.25435999999104</v>
      </c>
      <c r="H1251" s="3">
        <f>ABS(C1251-ROUND(C1251,0))+ABS(D1251-ROUND(D1251,0))</f>
        <v>2.0000000018626451E-2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4592474.7399999993</v>
      </c>
      <c r="D1255" s="2">
        <f>BILANCA!E251</f>
        <v>4601410.9799999995</v>
      </c>
      <c r="E1255" s="2">
        <v>0</v>
      </c>
      <c r="F1255" s="2">
        <v>0</v>
      </c>
      <c r="G1255" s="3">
        <f t="shared" si="38"/>
        <v>3379847.6914999993</v>
      </c>
      <c r="H1255" s="3">
        <f t="shared" si="41"/>
        <v>0.2800000011920929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4595950.88</v>
      </c>
      <c r="D1256" s="2">
        <f>BILANCA!E252</f>
        <v>4611645.72</v>
      </c>
      <c r="E1256" s="2">
        <v>0</v>
      </c>
      <c r="F1256" s="2">
        <v>0</v>
      </c>
      <c r="G1256" s="3">
        <f t="shared" si="38"/>
        <v>3399533.6107199993</v>
      </c>
      <c r="H1256" s="3">
        <f t="shared" si="41"/>
        <v>0.40000000037252903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4610675.45</v>
      </c>
      <c r="D1257" s="2">
        <f>BILANCA!E253</f>
        <v>4626427.38</v>
      </c>
      <c r="E1257" s="2">
        <v>0</v>
      </c>
      <c r="F1257" s="2">
        <v>0</v>
      </c>
      <c r="G1257" s="3">
        <f t="shared" si="38"/>
        <v>3424291.9618699998</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14724.57</v>
      </c>
      <c r="D1258" s="2">
        <f>BILANCA!E254</f>
        <v>14781.66</v>
      </c>
      <c r="E1258" s="2">
        <v>0</v>
      </c>
      <c r="F1258" s="2">
        <v>0</v>
      </c>
      <c r="G1258" s="3">
        <f t="shared" si="38"/>
        <v>10983.396719999999</v>
      </c>
      <c r="H1258" s="3">
        <f t="shared" si="41"/>
        <v>0.77000000000043656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-39569.939999999944</v>
      </c>
      <c r="D1259" s="2">
        <f>BILANCA!E255</f>
        <v>-35929.890000000596</v>
      </c>
      <c r="E1259" s="2">
        <v>0</v>
      </c>
      <c r="F1259" s="2">
        <v>0</v>
      </c>
      <c r="G1259" s="3">
        <f t="shared" si="38"/>
        <v>-27746.000280000284</v>
      </c>
      <c r="H1259" s="3">
        <f t="shared" si="41"/>
        <v>0.16999999945983291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3931367.19</v>
      </c>
      <c r="D1260" s="2">
        <f>BILANCA!E256</f>
        <v>4327388.55</v>
      </c>
      <c r="E1260" s="2">
        <v>0</v>
      </c>
      <c r="F1260" s="2">
        <v>0</v>
      </c>
      <c r="G1260" s="3">
        <f t="shared" si="38"/>
        <v>3146536.0724999998</v>
      </c>
      <c r="H1260" s="3">
        <f t="shared" si="41"/>
        <v>0.64000000013038516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3931302.18</v>
      </c>
      <c r="D1261" s="2">
        <f>BILANCA!E257</f>
        <v>4327323.54</v>
      </c>
      <c r="E1261" s="2">
        <v>0</v>
      </c>
      <c r="F1261" s="2">
        <v>0</v>
      </c>
      <c r="G1261" s="3">
        <f t="shared" si="38"/>
        <v>3159073.2642600001</v>
      </c>
      <c r="H1261" s="3">
        <f t="shared" si="41"/>
        <v>0.64000000013038516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65.010000000000005</v>
      </c>
      <c r="D1263" s="2">
        <f>BILANCA!E259</f>
        <v>65.010000000000005</v>
      </c>
      <c r="E1263" s="2">
        <v>0</v>
      </c>
      <c r="F1263" s="2">
        <v>0</v>
      </c>
      <c r="G1263" s="3">
        <f t="shared" si="38"/>
        <v>49.342590000000001</v>
      </c>
      <c r="H1263" s="3">
        <f t="shared" si="41"/>
        <v>2.0000000000010232E-2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3970937.13</v>
      </c>
      <c r="D1264" s="2">
        <f>BILANCA!E260</f>
        <v>4363318.4400000004</v>
      </c>
      <c r="E1264" s="2">
        <v>0</v>
      </c>
      <c r="F1264" s="2">
        <v>0</v>
      </c>
      <c r="G1264" s="3">
        <f t="shared" si="38"/>
        <v>3225183.7985400003</v>
      </c>
      <c r="H1264" s="3">
        <f t="shared" si="41"/>
        <v>0.57000000029802322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3970937.13</v>
      </c>
      <c r="D1266" s="2">
        <f>BILANCA!E262</f>
        <v>4363318.4400000004</v>
      </c>
      <c r="E1266" s="2">
        <v>0</v>
      </c>
      <c r="F1266" s="2">
        <v>0</v>
      </c>
      <c r="G1266" s="3">
        <f t="shared" si="38"/>
        <v>3250578.9465600005</v>
      </c>
      <c r="H1266" s="3">
        <f t="shared" si="41"/>
        <v>0.57000000029802322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27882.969999999998</v>
      </c>
      <c r="D1278" s="2">
        <f>BILANCA!E274</f>
        <v>20719.409999999993</v>
      </c>
      <c r="E1278" s="2">
        <v>0</v>
      </c>
      <c r="F1278" s="2">
        <v>0</v>
      </c>
      <c r="G1278" s="3">
        <f t="shared" si="38"/>
        <v>18578.239719999998</v>
      </c>
      <c r="H1278" s="3">
        <f t="shared" si="41"/>
        <v>0.43999999999505235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1394.55</v>
      </c>
      <c r="D1279" s="2">
        <f>BILANCA!E275</f>
        <v>1552.9799999999996</v>
      </c>
      <c r="E1279" s="2">
        <v>0</v>
      </c>
      <c r="F1279" s="2">
        <v>0</v>
      </c>
      <c r="G1279" s="3">
        <f t="shared" ref="G1279:G1294" si="48">B1279/1000*C1279+B1279/500*D1279</f>
        <v>1210.6371899999999</v>
      </c>
      <c r="H1279" s="3">
        <f t="shared" ref="H1279:H1294" si="49">ABS(C1279-ROUND(C1279,0))+ABS(D1279-ROUND(D1279,0))</f>
        <v>0.47000000000048203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5801.23</v>
      </c>
      <c r="D1290" s="2">
        <f>BILANCA!E286</f>
        <v>1657.5599999999977</v>
      </c>
      <c r="E1290" s="2">
        <v>0</v>
      </c>
      <c r="F1290" s="2">
        <v>0</v>
      </c>
      <c r="G1290" s="3">
        <f t="shared" si="48"/>
        <v>2552.5779999999986</v>
      </c>
      <c r="H1290" s="3">
        <f t="shared" si="49"/>
        <v>0.67000000000189175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20687.189999999999</v>
      </c>
      <c r="D1291" s="2">
        <f>BILANCA!E287</f>
        <v>17508.869999999995</v>
      </c>
      <c r="E1291" s="2">
        <v>0</v>
      </c>
      <c r="F1291" s="2">
        <v>0</v>
      </c>
      <c r="G1291" s="3">
        <f t="shared" si="48"/>
        <v>15653.085329999998</v>
      </c>
      <c r="H1291" s="3">
        <f t="shared" si="49"/>
        <v>0.32000000000334694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8210.83</v>
      </c>
      <c r="D1295" s="2">
        <f>BILANCA!E291</f>
        <v>4975.74</v>
      </c>
      <c r="E1295" s="2">
        <v>0</v>
      </c>
      <c r="F1295" s="2">
        <v>0</v>
      </c>
      <c r="G1295" s="3">
        <f t="shared" si="38"/>
        <v>5176.2583500000001</v>
      </c>
      <c r="H1295" s="3">
        <f t="shared" si="41"/>
        <v>0.43000000000029104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8179.26</v>
      </c>
      <c r="D1296" s="2">
        <f>BILANCA!E292</f>
        <v>4975.74</v>
      </c>
      <c r="E1296" s="2">
        <v>0</v>
      </c>
      <c r="F1296" s="2">
        <v>0</v>
      </c>
      <c r="G1296" s="3">
        <f t="shared" ref="G1296:G1299" si="50">B1296/1000*C1296+B1296/500*D1296</f>
        <v>5185.3916399999998</v>
      </c>
      <c r="H1296" s="3">
        <f t="shared" ref="H1296:H1299" si="51">ABS(C1296-ROUND(C1296,0))+ABS(D1296-ROUND(D1296,0))</f>
        <v>0.52000000000043656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31.57</v>
      </c>
      <c r="D1297" s="2">
        <f>BILANCA!E293</f>
        <v>0</v>
      </c>
      <c r="E1297" s="2">
        <v>0</v>
      </c>
      <c r="F1297" s="2">
        <v>0</v>
      </c>
      <c r="G1297" s="3">
        <f t="shared" si="50"/>
        <v>9.0605899999999995</v>
      </c>
      <c r="H1297" s="3">
        <f t="shared" si="51"/>
        <v>0.42999999999999972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373739.73</v>
      </c>
      <c r="E1301" s="2">
        <v>0</v>
      </c>
      <c r="F1301" s="2">
        <v>0</v>
      </c>
      <c r="G1301" s="3">
        <f t="shared" si="38"/>
        <v>217516.52285999997</v>
      </c>
      <c r="H1301" s="3">
        <f t="shared" si="41"/>
        <v>0.27000000001862645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373739.73</v>
      </c>
      <c r="E1302" s="2">
        <v>0</v>
      </c>
      <c r="F1302" s="2">
        <v>0</v>
      </c>
      <c r="G1302" s="3">
        <f t="shared" si="38"/>
        <v>218264.00231999997</v>
      </c>
      <c r="H1302" s="3">
        <f t="shared" si="41"/>
        <v>0.27000000001862645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24077.61</v>
      </c>
      <c r="D1305" s="2">
        <f>BILANCA!E302</f>
        <v>20695.71</v>
      </c>
      <c r="E1305" s="2">
        <v>0</v>
      </c>
      <c r="F1305" s="2">
        <v>0</v>
      </c>
      <c r="G1305" s="3">
        <f t="shared" si="38"/>
        <v>19313.363849999998</v>
      </c>
      <c r="H1305" s="3">
        <f t="shared" si="41"/>
        <v>0.68000000000029104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3805.36</v>
      </c>
      <c r="D1306" s="2">
        <f>BILANCA!E303</f>
        <v>23.7</v>
      </c>
      <c r="E1306" s="2">
        <v>0</v>
      </c>
      <c r="F1306" s="2">
        <v>0</v>
      </c>
      <c r="G1306" s="3">
        <f t="shared" si="38"/>
        <v>1140.41696</v>
      </c>
      <c r="H1306" s="3">
        <f t="shared" si="41"/>
        <v>0.66000000000012804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23.7</v>
      </c>
      <c r="E1307" s="2">
        <v>0</v>
      </c>
      <c r="F1307" s="2">
        <v>0</v>
      </c>
      <c r="G1307" s="3">
        <f>B1307/1000*C1307+B1307/500*D1307</f>
        <v>14.077799999999998</v>
      </c>
      <c r="H1307" s="3">
        <f>ABS(C1307-ROUND(C1307,0))+ABS(D1307-ROUND(D1307,0))</f>
        <v>0.30000000000000071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8210.83</v>
      </c>
      <c r="D1308" s="2">
        <f>BILANCA!E305</f>
        <v>4975.74</v>
      </c>
      <c r="E1308" s="2">
        <v>0</v>
      </c>
      <c r="F1308" s="2">
        <v>0</v>
      </c>
      <c r="G1308" s="3">
        <f t="shared" ref="G1308:G1581" si="52">B1308/1000*C1308+B1308/500*D1308</f>
        <v>5412.3683799999999</v>
      </c>
      <c r="H1308" s="3">
        <f t="shared" si="41"/>
        <v>0.43000000000029104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199726.09</v>
      </c>
      <c r="D1339" s="2">
        <f>BILANCA!E336</f>
        <v>51455.86</v>
      </c>
      <c r="E1339" s="2">
        <v>0</v>
      </c>
      <c r="F1339" s="2">
        <v>0</v>
      </c>
      <c r="G1339" s="3">
        <f t="shared" si="52"/>
        <v>99567.839490000013</v>
      </c>
      <c r="H1339" s="3">
        <f t="shared" si="41"/>
        <v>0.22999999999592546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58585.35</v>
      </c>
      <c r="D1340" s="2">
        <f>BILANCA!E337</f>
        <v>48646.09</v>
      </c>
      <c r="E1340" s="2">
        <v>0</v>
      </c>
      <c r="F1340" s="2">
        <v>0</v>
      </c>
      <c r="G1340" s="3">
        <f t="shared" si="52"/>
        <v>51439.584900000002</v>
      </c>
      <c r="H1340" s="3">
        <f t="shared" si="41"/>
        <v>0.43999999999505235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68454.240000000005</v>
      </c>
      <c r="D1342" s="2">
        <f>BILANCA!E339</f>
        <v>0</v>
      </c>
      <c r="E1342" s="2">
        <v>0</v>
      </c>
      <c r="F1342" s="2">
        <v>0</v>
      </c>
      <c r="G1342" s="3">
        <f t="shared" si="52"/>
        <v>22726.807680000002</v>
      </c>
      <c r="H1342" s="3">
        <f t="shared" si="41"/>
        <v>0.24000000000523869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651.97999999999593</v>
      </c>
      <c r="E1371" s="2">
        <v>0</v>
      </c>
      <c r="F1371" s="2">
        <v>0</v>
      </c>
      <c r="G1371" s="3">
        <f t="shared" si="57"/>
        <v>470.72955999999704</v>
      </c>
      <c r="H1371" s="3">
        <f t="shared" si="58"/>
        <v>2.0000000004074536E-2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373739.73</v>
      </c>
      <c r="E1399" s="2">
        <v>0</v>
      </c>
      <c r="F1399" s="2">
        <v>0</v>
      </c>
      <c r="G1399" s="3">
        <f t="shared" si="61"/>
        <v>290769.50994000002</v>
      </c>
      <c r="H1399" s="3">
        <f t="shared" si="62"/>
        <v>0.27000000001862645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249037.49000000002</v>
      </c>
      <c r="D1401" s="7">
        <f>'RAS-funkcijski'!E5</f>
        <v>395395.34</v>
      </c>
      <c r="E1401" s="7">
        <v>0</v>
      </c>
      <c r="F1401" s="7">
        <v>0</v>
      </c>
      <c r="G1401" s="8">
        <f t="shared" si="52"/>
        <v>1039.82817</v>
      </c>
      <c r="H1401" s="8">
        <f t="shared" si="41"/>
        <v>0.83000000004540198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61059.63</v>
      </c>
      <c r="D1402" s="2">
        <f>'RAS-funkcijski'!E6</f>
        <v>103049.68</v>
      </c>
      <c r="E1402" s="2">
        <v>0</v>
      </c>
      <c r="F1402" s="2">
        <v>0</v>
      </c>
      <c r="G1402" s="3">
        <f t="shared" si="52"/>
        <v>534.31798000000003</v>
      </c>
      <c r="H1402" s="3">
        <f t="shared" si="41"/>
        <v>0.69000000000960426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61059.63</v>
      </c>
      <c r="D1403" s="2">
        <f>'RAS-funkcijski'!E7</f>
        <v>103049.68</v>
      </c>
      <c r="E1403" s="2">
        <v>0</v>
      </c>
      <c r="F1403" s="2">
        <v>0</v>
      </c>
      <c r="G1403" s="3">
        <f t="shared" si="52"/>
        <v>801.47697000000005</v>
      </c>
      <c r="H1403" s="3">
        <f t="shared" si="41"/>
        <v>0.69000000000960426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182179.66</v>
      </c>
      <c r="D1409" s="2">
        <f>'RAS-funkcijski'!E13</f>
        <v>269212.27</v>
      </c>
      <c r="E1409" s="2">
        <v>0</v>
      </c>
      <c r="F1409" s="2">
        <v>0</v>
      </c>
      <c r="G1409" s="3">
        <f t="shared" si="52"/>
        <v>6485.4377999999997</v>
      </c>
      <c r="H1409" s="3">
        <f t="shared" si="41"/>
        <v>0.61000000001513399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182179.66</v>
      </c>
      <c r="D1410" s="2">
        <f>'RAS-funkcijski'!E14</f>
        <v>269212.27</v>
      </c>
      <c r="E1410" s="2">
        <v>0</v>
      </c>
      <c r="F1410" s="2">
        <v>0</v>
      </c>
      <c r="G1410" s="3">
        <f t="shared" si="52"/>
        <v>7206.0420000000013</v>
      </c>
      <c r="H1410" s="3">
        <f t="shared" si="41"/>
        <v>0.61000000001513399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5798.2</v>
      </c>
      <c r="D1415" s="2">
        <f>'RAS-funkcijski'!E19</f>
        <v>23133.39</v>
      </c>
      <c r="E1415" s="2">
        <v>0</v>
      </c>
      <c r="F1415" s="2">
        <v>0</v>
      </c>
      <c r="G1415" s="3">
        <f t="shared" si="52"/>
        <v>780.97469999999987</v>
      </c>
      <c r="H1415" s="3">
        <f t="shared" si="41"/>
        <v>0.58999999999923602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7039.35</v>
      </c>
      <c r="D1418" s="2">
        <f>'RAS-funkcijski'!E22</f>
        <v>4448.3599999999997</v>
      </c>
      <c r="E1418" s="2">
        <v>0</v>
      </c>
      <c r="F1418" s="2">
        <v>0</v>
      </c>
      <c r="G1418" s="3">
        <f t="shared" si="52"/>
        <v>286.84925999999996</v>
      </c>
      <c r="H1418" s="3">
        <f t="shared" si="41"/>
        <v>0.71000000000003638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7039.35</v>
      </c>
      <c r="D1420" s="2">
        <f>'RAS-funkcijski'!E24</f>
        <v>4448.3599999999997</v>
      </c>
      <c r="E1420" s="2">
        <v>0</v>
      </c>
      <c r="F1420" s="2">
        <v>0</v>
      </c>
      <c r="G1420" s="3">
        <f t="shared" si="52"/>
        <v>318.72140000000002</v>
      </c>
      <c r="H1420" s="3">
        <f t="shared" si="41"/>
        <v>0.71000000000003638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30758.28</v>
      </c>
      <c r="D1424" s="2">
        <f>'RAS-funkcijski'!E28</f>
        <v>37202.21</v>
      </c>
      <c r="E1424" s="2">
        <v>0</v>
      </c>
      <c r="F1424" s="2">
        <v>0</v>
      </c>
      <c r="G1424" s="3">
        <f t="shared" si="52"/>
        <v>2523.9047999999998</v>
      </c>
      <c r="H1424" s="3">
        <f t="shared" si="41"/>
        <v>0.48999999999796273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30758.28</v>
      </c>
      <c r="D1426" s="2">
        <f>'RAS-funkcijski'!E30</f>
        <v>37202.21</v>
      </c>
      <c r="E1426" s="2">
        <v>0</v>
      </c>
      <c r="F1426" s="2">
        <v>0</v>
      </c>
      <c r="G1426" s="3">
        <f t="shared" si="52"/>
        <v>2734.2302</v>
      </c>
      <c r="H1426" s="3">
        <f t="shared" si="41"/>
        <v>0.48999999999796273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448353.31999999995</v>
      </c>
      <c r="D1431" s="2">
        <f>'RAS-funkcijski'!E35</f>
        <v>413802.02</v>
      </c>
      <c r="E1431" s="2">
        <v>0</v>
      </c>
      <c r="F1431" s="2">
        <v>0</v>
      </c>
      <c r="G1431" s="3">
        <f t="shared" si="52"/>
        <v>39554.678159999996</v>
      </c>
      <c r="H1431" s="3">
        <f t="shared" si="41"/>
        <v>0.33999999996740371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318946.98</v>
      </c>
      <c r="D1432" s="2">
        <f>'RAS-funkcijski'!E36</f>
        <v>204257.89</v>
      </c>
      <c r="E1432" s="2">
        <v>0</v>
      </c>
      <c r="F1432" s="2">
        <v>0</v>
      </c>
      <c r="G1432" s="3">
        <f t="shared" si="52"/>
        <v>23278.808320000004</v>
      </c>
      <c r="H1432" s="3">
        <f t="shared" si="41"/>
        <v>0.13000000000465661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318946.98</v>
      </c>
      <c r="D1433" s="2">
        <f>'RAS-funkcijski'!E37</f>
        <v>204257.89</v>
      </c>
      <c r="E1433" s="2">
        <v>0</v>
      </c>
      <c r="F1433" s="2">
        <v>0</v>
      </c>
      <c r="G1433" s="3">
        <f t="shared" si="52"/>
        <v>24006.271080000002</v>
      </c>
      <c r="H1433" s="3">
        <f t="shared" si="41"/>
        <v>0.13000000000465661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7308.92</v>
      </c>
      <c r="D1435" s="2">
        <f>'RAS-funkcijski'!E39</f>
        <v>2654.46</v>
      </c>
      <c r="E1435" s="2">
        <v>0</v>
      </c>
      <c r="F1435" s="2">
        <v>0</v>
      </c>
      <c r="G1435" s="3">
        <f t="shared" si="52"/>
        <v>441.62440000000004</v>
      </c>
      <c r="H1435" s="3">
        <f t="shared" si="41"/>
        <v>0.53999999999996362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7308.92</v>
      </c>
      <c r="D1436" s="2">
        <f>'RAS-funkcijski'!E40</f>
        <v>2654.46</v>
      </c>
      <c r="E1436" s="2">
        <v>0</v>
      </c>
      <c r="F1436" s="2">
        <v>0</v>
      </c>
      <c r="G1436" s="3">
        <f t="shared" si="52"/>
        <v>454.24223999999992</v>
      </c>
      <c r="H1436" s="3">
        <f t="shared" si="41"/>
        <v>0.53999999999996362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118347.42</v>
      </c>
      <c r="D1450" s="2">
        <f>'RAS-funkcijski'!E54</f>
        <v>167489.67000000001</v>
      </c>
      <c r="E1450" s="2">
        <v>0</v>
      </c>
      <c r="F1450" s="2">
        <v>0</v>
      </c>
      <c r="G1450" s="3">
        <f t="shared" si="52"/>
        <v>22666.338</v>
      </c>
      <c r="H1450" s="3">
        <f t="shared" si="63"/>
        <v>0.74999999998544808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118347.42</v>
      </c>
      <c r="D1451" s="2">
        <f>'RAS-funkcijski'!E55</f>
        <v>167489.67000000001</v>
      </c>
      <c r="E1451" s="2">
        <v>0</v>
      </c>
      <c r="F1451" s="2">
        <v>0</v>
      </c>
      <c r="G1451" s="3">
        <f t="shared" si="52"/>
        <v>23119.66476</v>
      </c>
      <c r="H1451" s="3">
        <f t="shared" si="63"/>
        <v>0.74999999998544808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3750</v>
      </c>
      <c r="D1457" s="2">
        <f>'RAS-funkcijski'!E61</f>
        <v>39400</v>
      </c>
      <c r="E1457" s="2">
        <v>0</v>
      </c>
      <c r="F1457" s="2">
        <v>0</v>
      </c>
      <c r="G1457" s="3">
        <f t="shared" si="52"/>
        <v>4705.3500000000004</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3750</v>
      </c>
      <c r="D1461" s="2">
        <f>'RAS-funkcijski'!E65</f>
        <v>39400</v>
      </c>
      <c r="E1461" s="2">
        <v>0</v>
      </c>
      <c r="F1461" s="2">
        <v>0</v>
      </c>
      <c r="G1461" s="3">
        <f t="shared" si="52"/>
        <v>5035.55</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41228.76</v>
      </c>
      <c r="D1471" s="2">
        <f>'RAS-funkcijski'!E75</f>
        <v>69477.42</v>
      </c>
      <c r="E1471" s="2">
        <v>0</v>
      </c>
      <c r="F1471" s="2">
        <v>0</v>
      </c>
      <c r="G1471" s="3">
        <f t="shared" si="52"/>
        <v>12793.035599999997</v>
      </c>
      <c r="H1471" s="3">
        <f t="shared" si="63"/>
        <v>0.6599999999962165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4887.17</v>
      </c>
      <c r="E1473" s="2">
        <v>0</v>
      </c>
      <c r="F1473" s="2">
        <v>0</v>
      </c>
      <c r="G1473" s="3">
        <f t="shared" si="52"/>
        <v>713.52681999999993</v>
      </c>
      <c r="H1473" s="3">
        <f t="shared" si="63"/>
        <v>0.17000000000007276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41228.76</v>
      </c>
      <c r="D1477" s="2">
        <f>'RAS-funkcijski'!E81</f>
        <v>64590.25</v>
      </c>
      <c r="E1477" s="2">
        <v>0</v>
      </c>
      <c r="F1477" s="2">
        <v>0</v>
      </c>
      <c r="G1477" s="3">
        <f t="shared" si="52"/>
        <v>13121.513019999999</v>
      </c>
      <c r="H1477" s="3">
        <f t="shared" si="63"/>
        <v>0.48999999999796273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284751.34999999998</v>
      </c>
      <c r="D1478" s="2">
        <f>'RAS-funkcijski'!E82</f>
        <v>392510.98</v>
      </c>
      <c r="E1478" s="2">
        <v>0</v>
      </c>
      <c r="F1478" s="2">
        <v>0</v>
      </c>
      <c r="G1478" s="3">
        <f t="shared" si="52"/>
        <v>83442.318180000002</v>
      </c>
      <c r="H1478" s="3">
        <f t="shared" si="63"/>
        <v>0.36999999999534339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27949.7</v>
      </c>
      <c r="E1480" s="2">
        <v>0</v>
      </c>
      <c r="F1480" s="2">
        <v>0</v>
      </c>
      <c r="G1480" s="3">
        <f t="shared" si="52"/>
        <v>4471.9520000000002</v>
      </c>
      <c r="H1480" s="3">
        <f t="shared" si="63"/>
        <v>0.2999999999992724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21497</v>
      </c>
      <c r="D1482" s="2">
        <f>'RAS-funkcijski'!E86</f>
        <v>51230.559999999998</v>
      </c>
      <c r="E1482" s="2">
        <v>0</v>
      </c>
      <c r="F1482" s="2">
        <v>0</v>
      </c>
      <c r="G1482" s="3">
        <f t="shared" si="52"/>
        <v>10164.565840000001</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263254.34999999998</v>
      </c>
      <c r="D1484" s="2">
        <f>'RAS-funkcijski'!E88</f>
        <v>313330.71999999997</v>
      </c>
      <c r="E1484" s="2">
        <v>0</v>
      </c>
      <c r="F1484" s="2">
        <v>0</v>
      </c>
      <c r="G1484" s="3">
        <f t="shared" si="52"/>
        <v>74752.926359999998</v>
      </c>
      <c r="H1484" s="3">
        <f t="shared" si="63"/>
        <v>0.63000000000465661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57350</v>
      </c>
      <c r="D1503" s="2">
        <f>'RAS-funkcijski'!E107</f>
        <v>80533</v>
      </c>
      <c r="E1503" s="2">
        <v>0</v>
      </c>
      <c r="F1503" s="2">
        <v>0</v>
      </c>
      <c r="G1503" s="3">
        <f t="shared" si="52"/>
        <v>22496.847999999998</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42000</v>
      </c>
      <c r="D1504" s="2">
        <f>'RAS-funkcijski'!E108</f>
        <v>53433</v>
      </c>
      <c r="E1504" s="2">
        <v>0</v>
      </c>
      <c r="F1504" s="2">
        <v>0</v>
      </c>
      <c r="G1504" s="3">
        <f t="shared" si="52"/>
        <v>15482.064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12350</v>
      </c>
      <c r="D1505" s="2">
        <f>'RAS-funkcijski'!E109</f>
        <v>19600</v>
      </c>
      <c r="E1505" s="2">
        <v>0</v>
      </c>
      <c r="F1505" s="2">
        <v>0</v>
      </c>
      <c r="G1505" s="3">
        <f t="shared" si="52"/>
        <v>5412.75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3000</v>
      </c>
      <c r="D1507" s="2">
        <f>'RAS-funkcijski'!E111</f>
        <v>7500</v>
      </c>
      <c r="E1507" s="2">
        <v>0</v>
      </c>
      <c r="F1507" s="2">
        <v>0</v>
      </c>
      <c r="G1507" s="3">
        <f t="shared" si="52"/>
        <v>1926</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42070.82</v>
      </c>
      <c r="D1510" s="2">
        <f>'RAS-funkcijski'!E114</f>
        <v>57324.2</v>
      </c>
      <c r="E1510" s="2">
        <v>0</v>
      </c>
      <c r="F1510" s="2">
        <v>0</v>
      </c>
      <c r="G1510" s="3">
        <f t="shared" si="52"/>
        <v>17239.1142</v>
      </c>
      <c r="H1510" s="3">
        <f t="shared" si="63"/>
        <v>0.37999999999738066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34670.82</v>
      </c>
      <c r="D1511" s="2">
        <f>'RAS-funkcijski'!E115</f>
        <v>50324.2</v>
      </c>
      <c r="E1511" s="2">
        <v>0</v>
      </c>
      <c r="F1511" s="2">
        <v>0</v>
      </c>
      <c r="G1511" s="3">
        <f t="shared" si="52"/>
        <v>15020.433419999999</v>
      </c>
      <c r="H1511" s="3">
        <f t="shared" si="63"/>
        <v>0.37999999999738066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34670.82</v>
      </c>
      <c r="D1512" s="2">
        <f>'RAS-funkcijski'!E116</f>
        <v>50324.2</v>
      </c>
      <c r="E1512" s="2">
        <v>0</v>
      </c>
      <c r="F1512" s="2">
        <v>0</v>
      </c>
      <c r="G1512" s="3">
        <f t="shared" si="52"/>
        <v>15155.752639999999</v>
      </c>
      <c r="H1512" s="3">
        <f t="shared" si="63"/>
        <v>0.37999999999738066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7400</v>
      </c>
      <c r="D1518" s="2">
        <f>'RAS-funkcijski'!E122</f>
        <v>7000</v>
      </c>
      <c r="E1518" s="2">
        <v>0</v>
      </c>
      <c r="F1518" s="2">
        <v>0</v>
      </c>
      <c r="G1518" s="3">
        <f t="shared" si="52"/>
        <v>2525.1999999999998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7400</v>
      </c>
      <c r="D1519" s="2">
        <f>'RAS-funkcijski'!E123</f>
        <v>7000</v>
      </c>
      <c r="E1519" s="2">
        <v>0</v>
      </c>
      <c r="F1519" s="2">
        <v>0</v>
      </c>
      <c r="G1519" s="3">
        <f t="shared" si="52"/>
        <v>2546.6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196044.17</v>
      </c>
      <c r="D1525" s="2">
        <f>'RAS-funkcijski'!E129</f>
        <v>337652.43</v>
      </c>
      <c r="E1525" s="2">
        <v>0</v>
      </c>
      <c r="F1525" s="2">
        <v>0</v>
      </c>
      <c r="G1525" s="3">
        <f t="shared" si="52"/>
        <v>108918.62875</v>
      </c>
      <c r="H1525" s="3">
        <f t="shared" si="63"/>
        <v>0.60000000000582077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196044.17</v>
      </c>
      <c r="D1536" s="2">
        <f>'RAS-funkcijski'!E140</f>
        <v>337652.43</v>
      </c>
      <c r="E1536" s="2">
        <v>0</v>
      </c>
      <c r="F1536" s="2">
        <v>0</v>
      </c>
      <c r="G1536" s="3">
        <f t="shared" si="52"/>
        <v>118503.46808000002</v>
      </c>
      <c r="H1536" s="3">
        <f t="shared" si="63"/>
        <v>0.60000000000582077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1356633.5399999998</v>
      </c>
      <c r="D1537" s="14">
        <f>'RAS-funkcijski'!E141</f>
        <v>1788345.96</v>
      </c>
      <c r="E1537" s="14">
        <v>0</v>
      </c>
      <c r="F1537" s="14">
        <v>0</v>
      </c>
      <c r="G1537" s="15">
        <f t="shared" si="52"/>
        <v>675865.58802000002</v>
      </c>
      <c r="H1537" s="15">
        <f t="shared" si="63"/>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663.3</v>
      </c>
      <c r="E1571" s="2">
        <v>0</v>
      </c>
      <c r="F1571" s="2">
        <v>0</v>
      </c>
      <c r="G1571" s="3">
        <f t="shared" si="52"/>
        <v>45.104399999999998</v>
      </c>
      <c r="H1571" s="3">
        <f t="shared" si="63"/>
        <v>0.29999999999995453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663.3</v>
      </c>
      <c r="E1572" s="2">
        <v>0</v>
      </c>
      <c r="F1572" s="2">
        <v>0</v>
      </c>
      <c r="G1572" s="3">
        <f t="shared" si="52"/>
        <v>46.431000000000004</v>
      </c>
      <c r="H1572" s="3">
        <f t="shared" si="63"/>
        <v>0.29999999999995453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663.3</v>
      </c>
      <c r="E1573" s="2">
        <v>0</v>
      </c>
      <c r="F1573" s="2">
        <v>0</v>
      </c>
      <c r="G1573" s="3">
        <f t="shared" si="52"/>
        <v>47.757599999999996</v>
      </c>
      <c r="H1573" s="3">
        <f t="shared" si="63"/>
        <v>0.29999999999995453</v>
      </c>
      <c r="I1573" s="11">
        <f t="shared" ref="I1573:I1576" si="68">G1573*H1573</f>
        <v>14.327279999997828</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326765.68</v>
      </c>
      <c r="D1582" s="7"/>
      <c r="E1582" s="7">
        <v>0</v>
      </c>
      <c r="F1582" s="7">
        <v>0</v>
      </c>
      <c r="G1582" s="8">
        <f t="shared" ref="G1582:G1686" si="70">B1582/1000*C1582</f>
        <v>326.76567999999997</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2050840.8200000003</v>
      </c>
      <c r="D1583" s="2">
        <v>0</v>
      </c>
      <c r="E1583" s="2">
        <v>0</v>
      </c>
      <c r="F1583" s="2">
        <v>0</v>
      </c>
      <c r="G1583" s="3">
        <f t="shared" si="70"/>
        <v>4101.6816400000007</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1358920.12</v>
      </c>
      <c r="D1585" s="2">
        <v>0</v>
      </c>
      <c r="E1585" s="2">
        <v>0</v>
      </c>
      <c r="F1585" s="2">
        <v>0</v>
      </c>
      <c r="G1585" s="3">
        <f t="shared" si="70"/>
        <v>5435.6804800000009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425347.06</v>
      </c>
      <c r="D1586" s="2">
        <v>0</v>
      </c>
      <c r="E1586" s="2">
        <v>0</v>
      </c>
      <c r="F1586" s="2">
        <v>0</v>
      </c>
      <c r="G1586" s="3">
        <f t="shared" si="70"/>
        <v>2126.7352999999998</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685661.48</v>
      </c>
      <c r="D1587" s="2">
        <v>0</v>
      </c>
      <c r="E1587" s="2">
        <v>0</v>
      </c>
      <c r="F1587" s="2">
        <v>0</v>
      </c>
      <c r="G1587" s="3">
        <f t="shared" si="70"/>
        <v>4113.9688800000004</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3352.21</v>
      </c>
      <c r="D1588" s="2">
        <v>0</v>
      </c>
      <c r="E1588" s="2">
        <v>0</v>
      </c>
      <c r="F1588" s="2">
        <v>0</v>
      </c>
      <c r="G1588" s="3">
        <f t="shared" si="70"/>
        <v>23.46547</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18224.060000000001</v>
      </c>
      <c r="D1591" s="2">
        <v>0</v>
      </c>
      <c r="E1591" s="2">
        <v>0</v>
      </c>
      <c r="F1591" s="2">
        <v>0</v>
      </c>
      <c r="G1591" s="3">
        <f t="shared" si="70"/>
        <v>182.24060000000003</v>
      </c>
      <c r="H1591" s="3">
        <f t="shared" si="71"/>
        <v>6.0000000001309672E-2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225977.24</v>
      </c>
      <c r="D1592" s="2">
        <v>0</v>
      </c>
      <c r="E1592" s="2">
        <v>0</v>
      </c>
      <c r="F1592" s="2">
        <v>0</v>
      </c>
      <c r="G1592" s="3">
        <f t="shared" si="70"/>
        <v>2485.7496399999995</v>
      </c>
      <c r="H1592" s="3">
        <f t="shared" si="71"/>
        <v>0.23999999999068677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358.07</v>
      </c>
      <c r="D1593" s="2">
        <v>0</v>
      </c>
      <c r="E1593" s="2">
        <v>0</v>
      </c>
      <c r="F1593" s="2">
        <v>0</v>
      </c>
      <c r="G1593" s="3">
        <f t="shared" si="70"/>
        <v>4.2968400000000004</v>
      </c>
      <c r="H1593" s="3">
        <f t="shared" si="71"/>
        <v>6.9999999999993179E-2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399917.58</v>
      </c>
      <c r="D1594" s="2">
        <v>0</v>
      </c>
      <c r="E1594" s="2">
        <v>0</v>
      </c>
      <c r="F1594" s="2">
        <v>0</v>
      </c>
      <c r="G1594" s="3">
        <f t="shared" si="70"/>
        <v>5198.9285399999999</v>
      </c>
      <c r="H1594" s="3">
        <f t="shared" si="71"/>
        <v>0.41999999998370185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61873.85</v>
      </c>
      <c r="D1595" s="2">
        <v>0</v>
      </c>
      <c r="E1595" s="2">
        <v>0</v>
      </c>
      <c r="F1595" s="2">
        <v>0</v>
      </c>
      <c r="G1595" s="3">
        <f t="shared" si="70"/>
        <v>866.23389999999995</v>
      </c>
      <c r="H1595" s="3">
        <f t="shared" si="71"/>
        <v>0.15000000000145519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61873.85</v>
      </c>
      <c r="D1599" s="2">
        <v>0</v>
      </c>
      <c r="E1599" s="2">
        <v>0</v>
      </c>
      <c r="F1599" s="2">
        <v>0</v>
      </c>
      <c r="G1599" s="3">
        <f t="shared" si="70"/>
        <v>1113.7293</v>
      </c>
      <c r="H1599" s="3">
        <f t="shared" si="71"/>
        <v>0.15000000000145519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230129.27</v>
      </c>
      <c r="D1601" s="2">
        <v>0</v>
      </c>
      <c r="E1601" s="2">
        <v>0</v>
      </c>
      <c r="F1601" s="2">
        <v>0</v>
      </c>
      <c r="G1601" s="3">
        <f>B1601/1000*C1601</f>
        <v>4602.5853999999999</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2276852.5700000003</v>
      </c>
      <c r="D1602" s="2">
        <v>0</v>
      </c>
      <c r="E1602" s="2">
        <v>0</v>
      </c>
      <c r="F1602" s="2">
        <v>0</v>
      </c>
      <c r="G1602" s="3">
        <f t="shared" si="70"/>
        <v>47813.903970000007</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1517129.6100000003</v>
      </c>
      <c r="D1604" s="2">
        <v>0</v>
      </c>
      <c r="E1604" s="2">
        <v>0</v>
      </c>
      <c r="F1604" s="2">
        <v>0</v>
      </c>
      <c r="G1604" s="3">
        <f t="shared" si="70"/>
        <v>34893.98103000001</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420105.89</v>
      </c>
      <c r="D1605" s="2">
        <v>0</v>
      </c>
      <c r="E1605" s="2">
        <v>0</v>
      </c>
      <c r="F1605" s="2">
        <v>0</v>
      </c>
      <c r="G1605" s="3">
        <f t="shared" si="70"/>
        <v>10082.541360000001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657191.54</v>
      </c>
      <c r="D1606" s="2">
        <v>0</v>
      </c>
      <c r="E1606" s="2">
        <v>0</v>
      </c>
      <c r="F1606" s="2">
        <v>0</v>
      </c>
      <c r="G1606" s="3">
        <f t="shared" si="70"/>
        <v>16429.788500000002</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3232.1</v>
      </c>
      <c r="D1607" s="2">
        <v>0</v>
      </c>
      <c r="E1607" s="2">
        <v>0</v>
      </c>
      <c r="F1607" s="2">
        <v>0</v>
      </c>
      <c r="G1607" s="3">
        <f t="shared" si="70"/>
        <v>84.034599999999998</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18224.060000000001</v>
      </c>
      <c r="D1610" s="2">
        <v>0</v>
      </c>
      <c r="E1610" s="2">
        <v>0</v>
      </c>
      <c r="F1610" s="2">
        <v>0</v>
      </c>
      <c r="G1610" s="3">
        <f t="shared" si="70"/>
        <v>528.49774000000002</v>
      </c>
      <c r="H1610" s="3">
        <f t="shared" si="71"/>
        <v>6.0000000001309672E-2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225688.62</v>
      </c>
      <c r="D1611" s="2">
        <v>0</v>
      </c>
      <c r="E1611" s="2">
        <v>0</v>
      </c>
      <c r="F1611" s="2">
        <v>0</v>
      </c>
      <c r="G1611" s="3">
        <f t="shared" si="70"/>
        <v>6770.6585999999998</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192687.4</v>
      </c>
      <c r="D1612" s="2">
        <v>0</v>
      </c>
      <c r="E1612" s="2">
        <v>0</v>
      </c>
      <c r="F1612" s="2">
        <v>0</v>
      </c>
      <c r="G1612" s="3">
        <f t="shared" si="70"/>
        <v>5973.3094000000001</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468371.82</v>
      </c>
      <c r="D1613" s="2">
        <v>0</v>
      </c>
      <c r="E1613" s="2">
        <v>0</v>
      </c>
      <c r="F1613" s="2">
        <v>0</v>
      </c>
      <c r="G1613" s="3">
        <f t="shared" si="70"/>
        <v>14987.89824</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61873.85</v>
      </c>
      <c r="D1614" s="2">
        <v>0</v>
      </c>
      <c r="E1614" s="2">
        <v>0</v>
      </c>
      <c r="F1614" s="2">
        <v>0</v>
      </c>
      <c r="G1614" s="3">
        <f t="shared" si="70"/>
        <v>2041.8370500000001</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61873.85</v>
      </c>
      <c r="D1618" s="2">
        <v>0</v>
      </c>
      <c r="E1618" s="2">
        <v>0</v>
      </c>
      <c r="F1618" s="2">
        <v>0</v>
      </c>
      <c r="G1618" s="3">
        <f t="shared" si="70"/>
        <v>2289.3324499999999</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229477.29</v>
      </c>
      <c r="D1620" s="2">
        <v>0</v>
      </c>
      <c r="E1620" s="2">
        <v>0</v>
      </c>
      <c r="F1620" s="2">
        <v>0</v>
      </c>
      <c r="G1620" s="3">
        <f>B1620/1000*C1620</f>
        <v>8949.6143100000008</v>
      </c>
      <c r="H1620" s="3">
        <f>ABS(C1620-ROUND(C1620,0))</f>
        <v>0.29000000000814907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100753.93000000017</v>
      </c>
      <c r="D1621" s="2">
        <v>0</v>
      </c>
      <c r="E1621" s="2">
        <v>0</v>
      </c>
      <c r="F1621" s="2">
        <v>0</v>
      </c>
      <c r="G1621" s="3">
        <f t="shared" si="70"/>
        <v>4030.1572000000069</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52107.840000000004</v>
      </c>
      <c r="D1622" s="2">
        <v>0</v>
      </c>
      <c r="E1622" s="2">
        <v>0</v>
      </c>
      <c r="F1622" s="2">
        <v>0</v>
      </c>
      <c r="G1622" s="3">
        <f t="shared" si="70"/>
        <v>2136.4214400000001</v>
      </c>
      <c r="H1622" s="3">
        <f t="shared" si="71"/>
        <v>0.1599999999962165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51455.86</v>
      </c>
      <c r="D1628" s="2">
        <v>0</v>
      </c>
      <c r="E1628" s="2">
        <v>0</v>
      </c>
      <c r="F1628" s="2">
        <v>0</v>
      </c>
      <c r="G1628" s="3">
        <f t="shared" si="70"/>
        <v>2418.42542</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35124.9</v>
      </c>
      <c r="D1629" s="2">
        <v>0</v>
      </c>
      <c r="E1629" s="2">
        <v>0</v>
      </c>
      <c r="F1629" s="2">
        <v>0</v>
      </c>
      <c r="G1629" s="3">
        <f t="shared" si="70"/>
        <v>1685.9952000000001</v>
      </c>
      <c r="H1629" s="3">
        <f t="shared" si="71"/>
        <v>9.9999999998544808E-2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35124.9</v>
      </c>
      <c r="D1630" s="2">
        <v>0</v>
      </c>
      <c r="E1630" s="2">
        <v>0</v>
      </c>
      <c r="F1630" s="2">
        <v>0</v>
      </c>
      <c r="G1630" s="3">
        <f t="shared" si="70"/>
        <v>1721.1201000000001</v>
      </c>
      <c r="H1630" s="3">
        <f t="shared" si="71"/>
        <v>9.9999999998544808E-2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15984.46</v>
      </c>
      <c r="D1634" s="2">
        <v>0</v>
      </c>
      <c r="E1634" s="2">
        <v>0</v>
      </c>
      <c r="F1634" s="2">
        <v>0</v>
      </c>
      <c r="G1634" s="3">
        <f t="shared" si="70"/>
        <v>847.17637999999988</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8984.4599999999991</v>
      </c>
      <c r="D1635" s="2">
        <v>0</v>
      </c>
      <c r="E1635" s="2">
        <v>0</v>
      </c>
      <c r="F1635" s="2">
        <v>0</v>
      </c>
      <c r="G1635" s="3">
        <f t="shared" si="70"/>
        <v>485.16083999999995</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7000</v>
      </c>
      <c r="D1638" s="2">
        <v>0</v>
      </c>
      <c r="E1638" s="2">
        <v>0</v>
      </c>
      <c r="F1638" s="2">
        <v>0</v>
      </c>
      <c r="G1638" s="3">
        <f t="shared" si="70"/>
        <v>399</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57.88</v>
      </c>
      <c r="D1639" s="2">
        <v>0</v>
      </c>
      <c r="E1639" s="2">
        <v>0</v>
      </c>
      <c r="F1639" s="2">
        <v>0</v>
      </c>
      <c r="G1639" s="3">
        <f t="shared" si="70"/>
        <v>3.3570400000000005</v>
      </c>
      <c r="H1639" s="3">
        <f t="shared" si="71"/>
        <v>0.11999999999999744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57.88</v>
      </c>
      <c r="D1640" s="2">
        <v>0</v>
      </c>
      <c r="E1640" s="2">
        <v>0</v>
      </c>
      <c r="F1640" s="2">
        <v>0</v>
      </c>
      <c r="G1640" s="3">
        <f t="shared" si="70"/>
        <v>3.41492</v>
      </c>
      <c r="H1640" s="3">
        <f t="shared" si="71"/>
        <v>0.11999999999999744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288.62</v>
      </c>
      <c r="D1659" s="2">
        <v>0</v>
      </c>
      <c r="E1659" s="2">
        <v>0</v>
      </c>
      <c r="F1659" s="2">
        <v>0</v>
      </c>
      <c r="G1659" s="3">
        <f t="shared" si="70"/>
        <v>22.512360000000001</v>
      </c>
      <c r="H1659" s="3">
        <f t="shared" si="71"/>
        <v>0.37999999999999545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288.62</v>
      </c>
      <c r="D1660" s="2">
        <v>0</v>
      </c>
      <c r="E1660" s="2">
        <v>0</v>
      </c>
      <c r="F1660" s="2">
        <v>0</v>
      </c>
      <c r="G1660" s="3">
        <f t="shared" si="70"/>
        <v>22.800979999999999</v>
      </c>
      <c r="H1660" s="3">
        <f t="shared" si="71"/>
        <v>0.37999999999999545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651.98</v>
      </c>
      <c r="D1680" s="2">
        <v>0</v>
      </c>
      <c r="E1680" s="2">
        <v>0</v>
      </c>
      <c r="F1680" s="2">
        <v>0</v>
      </c>
      <c r="G1680" s="3">
        <f>B1680/1000*C1680</f>
        <v>64.546019999999999</v>
      </c>
      <c r="H1680" s="3">
        <f>ABS(C1680-ROUND(C1680,0))</f>
        <v>1.999999999998181E-2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48646.09</v>
      </c>
      <c r="D1681" s="2">
        <v>0</v>
      </c>
      <c r="E1681" s="2">
        <v>0</v>
      </c>
      <c r="F1681" s="2">
        <v>0</v>
      </c>
      <c r="G1681" s="3">
        <f t="shared" si="70"/>
        <v>4864.6089999999995</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48646.09</v>
      </c>
      <c r="D1683" s="2">
        <v>0</v>
      </c>
      <c r="E1683" s="2">
        <v>0</v>
      </c>
      <c r="F1683" s="2">
        <v>0</v>
      </c>
      <c r="G1683" s="3">
        <f t="shared" si="70"/>
        <v>4961.9011799999989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37201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1429658.13</v>
      </c>
      <c r="I17" s="275">
        <f>'PR-RAS'!E6</f>
        <v>1784410.5299999998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910320.55000000016</v>
      </c>
      <c r="I18" s="275">
        <f>'PR-RAS'!E152</f>
        <v>1388428.38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39569.940000000264</v>
      </c>
      <c r="I20" s="275">
        <f>'PR-RAS'!E650</f>
        <v>35929.890000000145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4566863.7</v>
      </c>
      <c r="I22" s="275">
        <f>BILANCA!E7</f>
        <v>4532615.63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352376.72000000003</v>
      </c>
      <c r="I23" s="275">
        <f>BILANCA!E69</f>
        <v>169549.27999999985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326765.68</v>
      </c>
      <c r="I24" s="275">
        <f>BILANCA!E177</f>
        <v>100753.92999999988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4592474.7399999993</v>
      </c>
      <c r="I25" s="275">
        <f>BILANCA!E251</f>
        <v>4601410.9799999995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249037.49000000002</v>
      </c>
      <c r="I27" s="275">
        <f>'RAS-funkcijski'!E5</f>
        <v>395395.34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448353.31999999995</v>
      </c>
      <c r="I28" s="275">
        <f>'RAS-funkcijski'!E35</f>
        <v>413802.02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263254.34999999998</v>
      </c>
      <c r="I29" s="275">
        <f>'RAS-funkcijski'!E88</f>
        <v>313330.71999999997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42070.82</v>
      </c>
      <c r="I30" s="275">
        <f>'RAS-funkcijski'!E114</f>
        <v>57324.2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1356633.5399999998</v>
      </c>
      <c r="I31" s="275">
        <f>'RAS-funkcijski'!E141</f>
        <v>1788345.96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663.3</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326765.68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100753.93000000017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52107.840000000004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48646.09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1429658.13</v>
      </c>
      <c r="E6" s="60">
        <f>E7+E43+E49+E82+E106+E125+E134+E140</f>
        <v>1784410.5299999998</v>
      </c>
      <c r="F6" s="45">
        <f t="shared" ref="F6:F132" si="0">IF(D6&lt;&gt;0,IF(E6/D6&gt;=100,"&gt;&gt;100",E6/D6*100),"-")</f>
        <v>124.81379237146714</v>
      </c>
    </row>
    <row r="7" spans="1:24" ht="12.75" customHeight="1" x14ac:dyDescent="0.2">
      <c r="A7" s="63">
        <v>61</v>
      </c>
      <c r="B7" s="220" t="s">
        <v>17</v>
      </c>
      <c r="C7" s="247" t="s">
        <v>18</v>
      </c>
      <c r="D7" s="60">
        <f>D8+D17+D23+D29+D36+D39</f>
        <v>403949.18000000005</v>
      </c>
      <c r="E7" s="60">
        <f>E8+E17+E23+E29+E36+E39</f>
        <v>493611.76</v>
      </c>
      <c r="F7" s="45">
        <f t="shared" si="0"/>
        <v>122.19650006468635</v>
      </c>
    </row>
    <row r="8" spans="1:24" ht="12.75" customHeight="1" x14ac:dyDescent="0.2">
      <c r="A8" s="63">
        <v>611</v>
      </c>
      <c r="B8" s="220" t="s">
        <v>19</v>
      </c>
      <c r="C8" s="247" t="s">
        <v>20</v>
      </c>
      <c r="D8" s="60">
        <f>SUM(D9:D14)-D15-D16</f>
        <v>380544.28</v>
      </c>
      <c r="E8" s="60">
        <f>SUM(E9:E14)-E15-E16</f>
        <v>473581.18</v>
      </c>
      <c r="F8" s="45">
        <f t="shared" si="0"/>
        <v>124.44837694052318</v>
      </c>
    </row>
    <row r="9" spans="1:24" ht="12.75" customHeight="1" x14ac:dyDescent="0.2">
      <c r="A9" s="63">
        <v>6111</v>
      </c>
      <c r="B9" s="65" t="s">
        <v>21</v>
      </c>
      <c r="C9" s="247" t="s">
        <v>22</v>
      </c>
      <c r="D9" s="194">
        <v>380544.28</v>
      </c>
      <c r="E9" s="194">
        <v>473581.18</v>
      </c>
      <c r="F9" s="45">
        <f t="shared" si="0"/>
        <v>124.44837694052318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19486.440000000002</v>
      </c>
      <c r="E23" s="60">
        <f t="shared" si="2"/>
        <v>16269.09</v>
      </c>
      <c r="F23" s="45">
        <f t="shared" si="0"/>
        <v>83.489287935610605</v>
      </c>
    </row>
    <row r="24" spans="1:6" ht="12.75" customHeight="1" x14ac:dyDescent="0.2">
      <c r="A24" s="63">
        <v>6131</v>
      </c>
      <c r="B24" s="65" t="s">
        <v>51</v>
      </c>
      <c r="C24" s="247" t="s">
        <v>52</v>
      </c>
      <c r="D24" s="194">
        <v>125.4</v>
      </c>
      <c r="E24" s="194">
        <v>3751.72</v>
      </c>
      <c r="F24" s="45">
        <f t="shared" si="0"/>
        <v>2991.8022328548641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19361.04</v>
      </c>
      <c r="E27" s="194">
        <v>12517.37</v>
      </c>
      <c r="F27" s="45">
        <f t="shared" si="0"/>
        <v>64.652363715998732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3918.46</v>
      </c>
      <c r="E29" s="60">
        <f>SUM(E30:E35)</f>
        <v>3761.49</v>
      </c>
      <c r="F29" s="45">
        <f t="shared" si="0"/>
        <v>95.994089514758343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3838.46</v>
      </c>
      <c r="E31" s="194">
        <v>3761.49</v>
      </c>
      <c r="F31" s="45">
        <f t="shared" si="0"/>
        <v>97.994768735378244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80</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928096.7</v>
      </c>
      <c r="E49" s="60">
        <f>E50+E53+E58+E61+E64+E68+E71+E74+E77</f>
        <v>1190011.49</v>
      </c>
      <c r="F49" s="45">
        <f t="shared" si="0"/>
        <v>128.2206358453812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753714.94</v>
      </c>
      <c r="E58" s="60">
        <f t="shared" si="9"/>
        <v>302043.18</v>
      </c>
      <c r="F58" s="45">
        <f t="shared" si="0"/>
        <v>40.073927684118885</v>
      </c>
    </row>
    <row r="59" spans="1:6" ht="24" x14ac:dyDescent="0.2">
      <c r="A59" s="63">
        <v>6331</v>
      </c>
      <c r="B59" s="65" t="s">
        <v>121</v>
      </c>
      <c r="C59" s="247" t="s">
        <v>122</v>
      </c>
      <c r="D59" s="194">
        <v>512272.3</v>
      </c>
      <c r="E59" s="194">
        <v>15869.05</v>
      </c>
      <c r="F59" s="45">
        <f t="shared" si="0"/>
        <v>3.097776319352032</v>
      </c>
    </row>
    <row r="60" spans="1:6" ht="24" x14ac:dyDescent="0.2">
      <c r="A60" s="63">
        <v>6332</v>
      </c>
      <c r="B60" s="65" t="s">
        <v>123</v>
      </c>
      <c r="C60" s="247" t="s">
        <v>124</v>
      </c>
      <c r="D60" s="194">
        <v>241442.64</v>
      </c>
      <c r="E60" s="194">
        <v>286174.13</v>
      </c>
      <c r="F60" s="45">
        <f t="shared" si="0"/>
        <v>118.52675650001177</v>
      </c>
    </row>
    <row r="61" spans="1:6" ht="12.75" customHeight="1" x14ac:dyDescent="0.2">
      <c r="A61" s="63">
        <v>634</v>
      </c>
      <c r="B61" s="65" t="s">
        <v>125</v>
      </c>
      <c r="C61" s="247" t="s">
        <v>126</v>
      </c>
      <c r="D61" s="60">
        <f t="shared" ref="D61:E61" si="10">SUM(D62:D63)</f>
        <v>0</v>
      </c>
      <c r="E61" s="60">
        <f t="shared" si="10"/>
        <v>20820.900000000001</v>
      </c>
      <c r="F61" s="45" t="str">
        <f t="shared" si="0"/>
        <v>-</v>
      </c>
    </row>
    <row r="62" spans="1:6" ht="12.75" customHeight="1" x14ac:dyDescent="0.2">
      <c r="A62" s="63">
        <v>6341</v>
      </c>
      <c r="B62" s="65" t="s">
        <v>127</v>
      </c>
      <c r="C62" s="247" t="s">
        <v>128</v>
      </c>
      <c r="D62" s="194">
        <v>0</v>
      </c>
      <c r="E62" s="194">
        <v>20820.900000000001</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548268.9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548268.9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174381.76</v>
      </c>
      <c r="E74" s="60">
        <f t="shared" si="13"/>
        <v>318878.51</v>
      </c>
      <c r="F74" s="45">
        <f t="shared" si="0"/>
        <v>182.86230738811216</v>
      </c>
    </row>
    <row r="75" spans="1:6" ht="12.75" customHeight="1" x14ac:dyDescent="0.2">
      <c r="A75" s="63" t="s">
        <v>153</v>
      </c>
      <c r="B75" s="65" t="s">
        <v>154</v>
      </c>
      <c r="C75" s="247" t="s">
        <v>153</v>
      </c>
      <c r="D75" s="194">
        <v>174381.76</v>
      </c>
      <c r="E75" s="194">
        <v>318878.51</v>
      </c>
      <c r="F75" s="45">
        <f t="shared" si="0"/>
        <v>182.86230738811216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54756.250000000007</v>
      </c>
      <c r="E82" s="60">
        <f t="shared" si="15"/>
        <v>54819.44</v>
      </c>
      <c r="F82" s="45">
        <f t="shared" si="0"/>
        <v>100.11540235132973</v>
      </c>
    </row>
    <row r="83" spans="1:6" ht="12.75" customHeight="1" x14ac:dyDescent="0.2">
      <c r="A83" s="63">
        <v>641</v>
      </c>
      <c r="B83" s="64" t="s">
        <v>169</v>
      </c>
      <c r="C83" s="247" t="s">
        <v>170</v>
      </c>
      <c r="D83" s="60">
        <f t="shared" ref="D83:E83" si="16">SUM(D84:D90)</f>
        <v>35.159999999999997</v>
      </c>
      <c r="E83" s="60">
        <f t="shared" si="16"/>
        <v>8.2899999999999991</v>
      </c>
      <c r="F83" s="45">
        <f t="shared" si="0"/>
        <v>23.577929465301477</v>
      </c>
    </row>
    <row r="84" spans="1:6" ht="12.75" customHeight="1" x14ac:dyDescent="0.2">
      <c r="A84" s="63">
        <v>6412</v>
      </c>
      <c r="B84" s="64" t="s">
        <v>171</v>
      </c>
      <c r="C84" s="247" t="s">
        <v>172</v>
      </c>
      <c r="D84" s="194">
        <v>35.159999999999997</v>
      </c>
      <c r="E84" s="194">
        <v>0</v>
      </c>
      <c r="F84" s="45">
        <f t="shared" si="0"/>
        <v>0</v>
      </c>
    </row>
    <row r="85" spans="1:6" ht="12.75" customHeight="1" x14ac:dyDescent="0.2">
      <c r="A85" s="63">
        <v>6413</v>
      </c>
      <c r="B85" s="64" t="s">
        <v>173</v>
      </c>
      <c r="C85" s="247" t="s">
        <v>174</v>
      </c>
      <c r="D85" s="194">
        <v>0</v>
      </c>
      <c r="E85" s="194">
        <v>8.2899999999999991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54721.090000000004</v>
      </c>
      <c r="E91" s="60">
        <f t="shared" si="17"/>
        <v>54811.15</v>
      </c>
      <c r="F91" s="45">
        <f t="shared" si="0"/>
        <v>100.164580054966</v>
      </c>
    </row>
    <row r="92" spans="1:6" ht="12.75" customHeight="1" x14ac:dyDescent="0.2">
      <c r="A92" s="63">
        <v>6421</v>
      </c>
      <c r="B92" s="64" t="s">
        <v>187</v>
      </c>
      <c r="C92" s="247" t="s">
        <v>188</v>
      </c>
      <c r="D92" s="194">
        <v>2352.71</v>
      </c>
      <c r="E92" s="194">
        <v>3685.86</v>
      </c>
      <c r="F92" s="45">
        <f t="shared" si="0"/>
        <v>156.66444228145414</v>
      </c>
    </row>
    <row r="93" spans="1:6" ht="12.75" customHeight="1" x14ac:dyDescent="0.2">
      <c r="A93" s="63">
        <v>6422</v>
      </c>
      <c r="B93" s="64" t="s">
        <v>189</v>
      </c>
      <c r="C93" s="247" t="s">
        <v>190</v>
      </c>
      <c r="D93" s="194">
        <v>51852.12</v>
      </c>
      <c r="E93" s="194">
        <v>50950.97</v>
      </c>
      <c r="F93" s="45">
        <f t="shared" si="0"/>
        <v>98.262076844688323</v>
      </c>
    </row>
    <row r="94" spans="1:6" ht="12.75" customHeight="1" x14ac:dyDescent="0.2">
      <c r="A94" s="63">
        <v>6423</v>
      </c>
      <c r="B94" s="64" t="s">
        <v>191</v>
      </c>
      <c r="C94" s="247" t="s">
        <v>192</v>
      </c>
      <c r="D94" s="194">
        <v>166.26</v>
      </c>
      <c r="E94" s="194">
        <v>0.42</v>
      </c>
      <c r="F94" s="45">
        <f t="shared" si="0"/>
        <v>0.25261638397690367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350</v>
      </c>
      <c r="E97" s="194">
        <v>173.9</v>
      </c>
      <c r="F97" s="45">
        <f t="shared" si="0"/>
        <v>49.68571428571429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42856</v>
      </c>
      <c r="E106" s="60">
        <f>E107+E112+E120+E124</f>
        <v>42445.659999999996</v>
      </c>
      <c r="F106" s="45">
        <f t="shared" si="0"/>
        <v>99.042514467052442</v>
      </c>
    </row>
    <row r="107" spans="1:6" ht="12.75" customHeight="1" x14ac:dyDescent="0.2">
      <c r="A107" s="63">
        <v>651</v>
      </c>
      <c r="B107" s="64" t="s">
        <v>217</v>
      </c>
      <c r="C107" s="247" t="s">
        <v>218</v>
      </c>
      <c r="D107" s="60">
        <f t="shared" ref="D107:E107" si="19">SUM(D108:D111)</f>
        <v>1285.54</v>
      </c>
      <c r="E107" s="60">
        <f t="shared" si="19"/>
        <v>0.56000000000000005</v>
      </c>
      <c r="F107" s="45">
        <f t="shared" si="0"/>
        <v>4.3561460553541709E-2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146.54</v>
      </c>
      <c r="E109" s="194">
        <v>0.56000000000000005</v>
      </c>
      <c r="F109" s="45">
        <f t="shared" si="0"/>
        <v>0.38214821891633688</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1139</v>
      </c>
      <c r="E111" s="194">
        <v>0</v>
      </c>
      <c r="F111" s="45">
        <f t="shared" si="0"/>
        <v>0</v>
      </c>
    </row>
    <row r="112" spans="1:6" ht="12.75" customHeight="1" x14ac:dyDescent="0.2">
      <c r="A112" s="63">
        <v>652</v>
      </c>
      <c r="B112" s="64" t="s">
        <v>227</v>
      </c>
      <c r="C112" s="247" t="s">
        <v>228</v>
      </c>
      <c r="D112" s="60">
        <f t="shared" ref="D112:E112" si="20">SUM(D113:D119)</f>
        <v>12965.34</v>
      </c>
      <c r="E112" s="60">
        <f t="shared" si="20"/>
        <v>11548.75</v>
      </c>
      <c r="F112" s="45">
        <f t="shared" si="0"/>
        <v>89.074023511917161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21.99</v>
      </c>
      <c r="E114" s="194">
        <v>34.64</v>
      </c>
      <c r="F114" s="45">
        <f t="shared" si="0"/>
        <v>157.5261482492042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12943.35</v>
      </c>
      <c r="E117" s="194">
        <v>11514.11</v>
      </c>
      <c r="F117" s="45">
        <f t="shared" si="0"/>
        <v>88.957727327160285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28605.119999999999</v>
      </c>
      <c r="E120" s="60">
        <f t="shared" si="21"/>
        <v>30896.35</v>
      </c>
      <c r="F120" s="45">
        <f t="shared" si="0"/>
        <v>108.00985977335526</v>
      </c>
    </row>
    <row r="121" spans="1:6" ht="12.75" customHeight="1" x14ac:dyDescent="0.2">
      <c r="A121" s="63">
        <v>6531</v>
      </c>
      <c r="B121" s="64" t="s">
        <v>245</v>
      </c>
      <c r="C121" s="247" t="s">
        <v>246</v>
      </c>
      <c r="D121" s="194">
        <v>8.1999999999999993</v>
      </c>
      <c r="E121" s="194">
        <v>468.8</v>
      </c>
      <c r="F121" s="45">
        <f t="shared" si="0"/>
        <v>5717.0731707317082</v>
      </c>
    </row>
    <row r="122" spans="1:6" ht="12.75" customHeight="1" x14ac:dyDescent="0.2">
      <c r="A122" s="63">
        <v>6532</v>
      </c>
      <c r="B122" s="64" t="s">
        <v>247</v>
      </c>
      <c r="C122" s="247" t="s">
        <v>248</v>
      </c>
      <c r="D122" s="194">
        <v>28596.92</v>
      </c>
      <c r="E122" s="194">
        <v>30427.55</v>
      </c>
      <c r="F122" s="45">
        <f t="shared" si="0"/>
        <v>106.4014935874213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3522.18</v>
      </c>
      <c r="F125" s="45" t="str">
        <f t="shared" si="0"/>
        <v>-</v>
      </c>
    </row>
    <row r="126" spans="1:6" ht="12.75" customHeight="1" x14ac:dyDescent="0.2">
      <c r="A126" s="63">
        <v>661</v>
      </c>
      <c r="B126" s="65" t="s">
        <v>255</v>
      </c>
      <c r="C126" s="247" t="s">
        <v>256</v>
      </c>
      <c r="D126" s="60">
        <f t="shared" ref="D126:E126" si="23">SUM(D127:D128)</f>
        <v>0</v>
      </c>
      <c r="E126" s="60">
        <f t="shared" si="23"/>
        <v>3522.18</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3522.18</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910320.55000000016</v>
      </c>
      <c r="E152" s="60">
        <f>E153+E164+E202+E221+E230+E262+E273</f>
        <v>1388428.38</v>
      </c>
      <c r="F152" s="45">
        <f t="shared" si="26"/>
        <v>152.52082137440485</v>
      </c>
    </row>
    <row r="153" spans="1:6" ht="12.75" customHeight="1" x14ac:dyDescent="0.2">
      <c r="A153" s="63">
        <v>31</v>
      </c>
      <c r="B153" s="64" t="s">
        <v>308</v>
      </c>
      <c r="C153" s="247" t="s">
        <v>309</v>
      </c>
      <c r="D153" s="60">
        <f t="shared" ref="D153:E153" si="30">D154+D159+D160</f>
        <v>257654.22</v>
      </c>
      <c r="E153" s="60">
        <f t="shared" si="30"/>
        <v>455213.38999999996</v>
      </c>
      <c r="F153" s="45">
        <f t="shared" si="26"/>
        <v>176.6760854916329</v>
      </c>
    </row>
    <row r="154" spans="1:6" ht="12.75" customHeight="1" x14ac:dyDescent="0.2">
      <c r="A154" s="63">
        <v>311</v>
      </c>
      <c r="B154" s="64" t="s">
        <v>310</v>
      </c>
      <c r="C154" s="247" t="s">
        <v>311</v>
      </c>
      <c r="D154" s="60">
        <f t="shared" ref="D154:E154" si="31">SUM(D155:D158)</f>
        <v>214509.98</v>
      </c>
      <c r="E154" s="60">
        <f t="shared" si="31"/>
        <v>386342.47</v>
      </c>
      <c r="F154" s="45">
        <f t="shared" si="26"/>
        <v>180.10465993237236</v>
      </c>
    </row>
    <row r="155" spans="1:6" ht="12.75" customHeight="1" x14ac:dyDescent="0.2">
      <c r="A155" s="63">
        <v>3111</v>
      </c>
      <c r="B155" s="64" t="s">
        <v>312</v>
      </c>
      <c r="C155" s="247" t="s">
        <v>313</v>
      </c>
      <c r="D155" s="194">
        <v>214509.98</v>
      </c>
      <c r="E155" s="194">
        <v>386342.47</v>
      </c>
      <c r="F155" s="45">
        <f t="shared" si="26"/>
        <v>180.10465993237236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8028</v>
      </c>
      <c r="E159" s="194">
        <v>5820</v>
      </c>
      <c r="F159" s="45">
        <f t="shared" si="26"/>
        <v>72.496263079222729</v>
      </c>
    </row>
    <row r="160" spans="1:6" ht="12.75" customHeight="1" x14ac:dyDescent="0.2">
      <c r="A160" s="63">
        <v>313</v>
      </c>
      <c r="B160" s="65" t="s">
        <v>322</v>
      </c>
      <c r="C160" s="247" t="s">
        <v>323</v>
      </c>
      <c r="D160" s="60">
        <f t="shared" ref="D160:E160" si="32">SUM(D161:D163)</f>
        <v>35116.239999999998</v>
      </c>
      <c r="E160" s="60">
        <f t="shared" si="32"/>
        <v>63050.92</v>
      </c>
      <c r="F160" s="45">
        <f t="shared" si="26"/>
        <v>179.54917724676673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35116.239999999998</v>
      </c>
      <c r="E162" s="194">
        <v>63050.92</v>
      </c>
      <c r="F162" s="45">
        <f t="shared" si="26"/>
        <v>179.54917724676673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488159.41000000009</v>
      </c>
      <c r="E164" s="60">
        <f>E165+E170+E178+E188+E189+E194</f>
        <v>685661.48</v>
      </c>
      <c r="F164" s="45">
        <f t="shared" si="26"/>
        <v>140.4585194823961</v>
      </c>
    </row>
    <row r="165" spans="1:6" ht="12.75" customHeight="1" x14ac:dyDescent="0.2">
      <c r="A165" s="63">
        <v>321</v>
      </c>
      <c r="B165" s="64" t="s">
        <v>332</v>
      </c>
      <c r="C165" s="247" t="s">
        <v>333</v>
      </c>
      <c r="D165" s="60">
        <f t="shared" ref="D165:E165" si="33">SUM(D166:D169)</f>
        <v>6512.5</v>
      </c>
      <c r="E165" s="60">
        <f t="shared" si="33"/>
        <v>13462.25</v>
      </c>
      <c r="F165" s="45">
        <f t="shared" si="26"/>
        <v>206.71401151631477</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600</v>
      </c>
      <c r="E168" s="194">
        <v>921.25</v>
      </c>
      <c r="F168" s="45">
        <f t="shared" si="26"/>
        <v>153.54166666666666</v>
      </c>
    </row>
    <row r="169" spans="1:6" ht="12.75" customHeight="1" x14ac:dyDescent="0.2">
      <c r="A169" s="63">
        <v>3214</v>
      </c>
      <c r="B169" s="64" t="s">
        <v>340</v>
      </c>
      <c r="C169" s="247" t="s">
        <v>341</v>
      </c>
      <c r="D169" s="194">
        <v>5912.5</v>
      </c>
      <c r="E169" s="194">
        <v>12541</v>
      </c>
      <c r="F169" s="45">
        <f t="shared" si="26"/>
        <v>212.10993657505287</v>
      </c>
    </row>
    <row r="170" spans="1:6" ht="12.75" customHeight="1" x14ac:dyDescent="0.2">
      <c r="A170" s="63">
        <v>322</v>
      </c>
      <c r="B170" s="64" t="s">
        <v>342</v>
      </c>
      <c r="C170" s="247" t="s">
        <v>343</v>
      </c>
      <c r="D170" s="60">
        <f t="shared" ref="D170:E170" si="34">SUM(D171:D177)</f>
        <v>52010.970000000008</v>
      </c>
      <c r="E170" s="60">
        <f t="shared" si="34"/>
        <v>66462.180000000008</v>
      </c>
      <c r="F170" s="45">
        <f t="shared" si="26"/>
        <v>127.78492691061135</v>
      </c>
    </row>
    <row r="171" spans="1:6" ht="12.75" customHeight="1" x14ac:dyDescent="0.2">
      <c r="A171" s="63">
        <v>3221</v>
      </c>
      <c r="B171" s="64" t="s">
        <v>344</v>
      </c>
      <c r="C171" s="247" t="s">
        <v>345</v>
      </c>
      <c r="D171" s="194">
        <v>5121.83</v>
      </c>
      <c r="E171" s="194">
        <v>7721.04</v>
      </c>
      <c r="F171" s="45">
        <f t="shared" si="26"/>
        <v>150.74768198085451</v>
      </c>
    </row>
    <row r="172" spans="1:6" ht="12.75" customHeight="1" x14ac:dyDescent="0.2">
      <c r="A172" s="63">
        <v>3222</v>
      </c>
      <c r="B172" s="64" t="s">
        <v>346</v>
      </c>
      <c r="C172" s="247" t="s">
        <v>347</v>
      </c>
      <c r="D172" s="194">
        <v>9153.08</v>
      </c>
      <c r="E172" s="194">
        <v>11847.02</v>
      </c>
      <c r="F172" s="45">
        <f t="shared" si="26"/>
        <v>129.43206002788133</v>
      </c>
    </row>
    <row r="173" spans="1:6" ht="12.75" customHeight="1" x14ac:dyDescent="0.2">
      <c r="A173" s="63">
        <v>3223</v>
      </c>
      <c r="B173" s="65" t="s">
        <v>348</v>
      </c>
      <c r="C173" s="247" t="s">
        <v>349</v>
      </c>
      <c r="D173" s="194">
        <v>27438.99</v>
      </c>
      <c r="E173" s="194">
        <v>26914.23</v>
      </c>
      <c r="F173" s="45">
        <f t="shared" si="26"/>
        <v>98.087538936382117</v>
      </c>
    </row>
    <row r="174" spans="1:6" ht="12.75" customHeight="1" x14ac:dyDescent="0.2">
      <c r="A174" s="63">
        <v>3224</v>
      </c>
      <c r="B174" s="65" t="s">
        <v>350</v>
      </c>
      <c r="C174" s="247" t="s">
        <v>351</v>
      </c>
      <c r="D174" s="194">
        <v>9575.7000000000007</v>
      </c>
      <c r="E174" s="194">
        <v>12795.08</v>
      </c>
      <c r="F174" s="45">
        <f t="shared" si="26"/>
        <v>133.6203097423687</v>
      </c>
    </row>
    <row r="175" spans="1:6" ht="12.75" customHeight="1" x14ac:dyDescent="0.2">
      <c r="A175" s="63">
        <v>3225</v>
      </c>
      <c r="B175" s="65" t="s">
        <v>352</v>
      </c>
      <c r="C175" s="247" t="s">
        <v>353</v>
      </c>
      <c r="D175" s="194">
        <v>721.37</v>
      </c>
      <c r="E175" s="194">
        <v>7184.81</v>
      </c>
      <c r="F175" s="45">
        <f t="shared" si="26"/>
        <v>995.99512039591343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352625.50000000006</v>
      </c>
      <c r="E178" s="60">
        <f t="shared" si="35"/>
        <v>471805.83</v>
      </c>
      <c r="F178" s="45">
        <f t="shared" si="26"/>
        <v>133.79798965191114</v>
      </c>
    </row>
    <row r="179" spans="1:6" ht="12.75" customHeight="1" x14ac:dyDescent="0.2">
      <c r="A179" s="63">
        <v>3231</v>
      </c>
      <c r="B179" s="65" t="s">
        <v>360</v>
      </c>
      <c r="C179" s="247" t="s">
        <v>361</v>
      </c>
      <c r="D179" s="194">
        <v>2839.64</v>
      </c>
      <c r="E179" s="194">
        <v>3953.57</v>
      </c>
      <c r="F179" s="45">
        <f t="shared" si="26"/>
        <v>139.22785986956094</v>
      </c>
    </row>
    <row r="180" spans="1:6" ht="12.75" customHeight="1" x14ac:dyDescent="0.2">
      <c r="A180" s="63">
        <v>3232</v>
      </c>
      <c r="B180" s="65" t="s">
        <v>362</v>
      </c>
      <c r="C180" s="247" t="s">
        <v>363</v>
      </c>
      <c r="D180" s="194">
        <v>59821.79</v>
      </c>
      <c r="E180" s="194">
        <v>62823.96</v>
      </c>
      <c r="F180" s="45">
        <f t="shared" si="26"/>
        <v>105.01852251495652</v>
      </c>
    </row>
    <row r="181" spans="1:6" ht="12.75" customHeight="1" x14ac:dyDescent="0.2">
      <c r="A181" s="63">
        <v>3233</v>
      </c>
      <c r="B181" s="65" t="s">
        <v>364</v>
      </c>
      <c r="C181" s="247" t="s">
        <v>365</v>
      </c>
      <c r="D181" s="194">
        <v>19372.73</v>
      </c>
      <c r="E181" s="194">
        <v>9097.86</v>
      </c>
      <c r="F181" s="45">
        <f t="shared" si="26"/>
        <v>46.962198926016107</v>
      </c>
    </row>
    <row r="182" spans="1:6" ht="12.75" customHeight="1" x14ac:dyDescent="0.2">
      <c r="A182" s="63">
        <v>3234</v>
      </c>
      <c r="B182" s="65" t="s">
        <v>366</v>
      </c>
      <c r="C182" s="247" t="s">
        <v>367</v>
      </c>
      <c r="D182" s="194">
        <v>189898.62</v>
      </c>
      <c r="E182" s="194">
        <v>265435.62</v>
      </c>
      <c r="F182" s="45">
        <f t="shared" si="26"/>
        <v>139.77754024752787</v>
      </c>
    </row>
    <row r="183" spans="1:6" ht="12.75" customHeight="1" x14ac:dyDescent="0.2">
      <c r="A183" s="63">
        <v>3235</v>
      </c>
      <c r="B183" s="64" t="s">
        <v>368</v>
      </c>
      <c r="C183" s="247" t="s">
        <v>369</v>
      </c>
      <c r="D183" s="194">
        <v>8599.48</v>
      </c>
      <c r="E183" s="194">
        <v>4725</v>
      </c>
      <c r="F183" s="45">
        <f t="shared" si="26"/>
        <v>54.945182731979145</v>
      </c>
    </row>
    <row r="184" spans="1:6" ht="12.75" customHeight="1" x14ac:dyDescent="0.2">
      <c r="A184" s="63">
        <v>3236</v>
      </c>
      <c r="B184" s="64" t="s">
        <v>370</v>
      </c>
      <c r="C184" s="247" t="s">
        <v>371</v>
      </c>
      <c r="D184" s="194">
        <v>837.14</v>
      </c>
      <c r="E184" s="194">
        <v>0</v>
      </c>
      <c r="F184" s="45">
        <f t="shared" si="26"/>
        <v>0</v>
      </c>
    </row>
    <row r="185" spans="1:6" ht="12.75" customHeight="1" x14ac:dyDescent="0.2">
      <c r="A185" s="63">
        <v>3237</v>
      </c>
      <c r="B185" s="64" t="s">
        <v>372</v>
      </c>
      <c r="C185" s="247" t="s">
        <v>373</v>
      </c>
      <c r="D185" s="194">
        <v>58554.71</v>
      </c>
      <c r="E185" s="194">
        <v>106904.03</v>
      </c>
      <c r="F185" s="45">
        <f t="shared" si="26"/>
        <v>182.57118855169807</v>
      </c>
    </row>
    <row r="186" spans="1:6" ht="12.75" customHeight="1" x14ac:dyDescent="0.2">
      <c r="A186" s="63">
        <v>3238</v>
      </c>
      <c r="B186" s="64" t="s">
        <v>374</v>
      </c>
      <c r="C186" s="247" t="s">
        <v>375</v>
      </c>
      <c r="D186" s="194">
        <v>7288.89</v>
      </c>
      <c r="E186" s="194">
        <v>7690.1</v>
      </c>
      <c r="F186" s="45">
        <f t="shared" si="26"/>
        <v>105.5044046487188</v>
      </c>
    </row>
    <row r="187" spans="1:6" ht="12.75" customHeight="1" x14ac:dyDescent="0.2">
      <c r="A187" s="63">
        <v>3239</v>
      </c>
      <c r="B187" s="64" t="s">
        <v>376</v>
      </c>
      <c r="C187" s="247" t="s">
        <v>377</v>
      </c>
      <c r="D187" s="194">
        <v>5412.5</v>
      </c>
      <c r="E187" s="194">
        <v>11175.69</v>
      </c>
      <c r="F187" s="45">
        <f t="shared" si="26"/>
        <v>206.47926096997691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77010.44</v>
      </c>
      <c r="E194" s="60">
        <f t="shared" si="36"/>
        <v>133931.22</v>
      </c>
      <c r="F194" s="45">
        <f t="shared" si="26"/>
        <v>173.91306944876564</v>
      </c>
    </row>
    <row r="195" spans="1:6" ht="12.75" customHeight="1" x14ac:dyDescent="0.2">
      <c r="A195" s="63">
        <v>3291</v>
      </c>
      <c r="B195" s="183" t="s">
        <v>392</v>
      </c>
      <c r="C195" s="247" t="s">
        <v>393</v>
      </c>
      <c r="D195" s="194">
        <v>1306.22</v>
      </c>
      <c r="E195" s="194">
        <v>21642.02</v>
      </c>
      <c r="F195" s="45">
        <f t="shared" si="26"/>
        <v>1656.8434107577591</v>
      </c>
    </row>
    <row r="196" spans="1:6" ht="12.75" customHeight="1" x14ac:dyDescent="0.2">
      <c r="A196" s="63">
        <v>3292</v>
      </c>
      <c r="B196" s="64" t="s">
        <v>394</v>
      </c>
      <c r="C196" s="247" t="s">
        <v>395</v>
      </c>
      <c r="D196" s="194">
        <v>544.03</v>
      </c>
      <c r="E196" s="194">
        <v>433.28</v>
      </c>
      <c r="F196" s="45">
        <f t="shared" si="26"/>
        <v>79.642666764700479</v>
      </c>
    </row>
    <row r="197" spans="1:6" ht="12.75" customHeight="1" x14ac:dyDescent="0.2">
      <c r="A197" s="63">
        <v>3293</v>
      </c>
      <c r="B197" s="64" t="s">
        <v>396</v>
      </c>
      <c r="C197" s="247" t="s">
        <v>397</v>
      </c>
      <c r="D197" s="194">
        <v>1753.36</v>
      </c>
      <c r="E197" s="194">
        <v>2920.83</v>
      </c>
      <c r="F197" s="45">
        <f t="shared" si="26"/>
        <v>166.58472874937266</v>
      </c>
    </row>
    <row r="198" spans="1:6" ht="12.75" customHeight="1" x14ac:dyDescent="0.2">
      <c r="A198" s="63">
        <v>3294</v>
      </c>
      <c r="B198" s="64" t="s">
        <v>398</v>
      </c>
      <c r="C198" s="247" t="s">
        <v>399</v>
      </c>
      <c r="D198" s="194">
        <v>8035.44</v>
      </c>
      <c r="E198" s="194">
        <v>3380.98</v>
      </c>
      <c r="F198" s="45">
        <f t="shared" si="26"/>
        <v>42.075853966926516</v>
      </c>
    </row>
    <row r="199" spans="1:6" ht="12.75" customHeight="1" x14ac:dyDescent="0.2">
      <c r="A199" s="63">
        <v>3295</v>
      </c>
      <c r="B199" s="64" t="s">
        <v>400</v>
      </c>
      <c r="C199" s="247" t="s">
        <v>401</v>
      </c>
      <c r="D199" s="194">
        <v>543.03</v>
      </c>
      <c r="E199" s="194">
        <v>1398.06</v>
      </c>
      <c r="F199" s="45">
        <f t="shared" si="26"/>
        <v>257.45538920501627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64828.36</v>
      </c>
      <c r="E201" s="194">
        <v>104156.05</v>
      </c>
      <c r="F201" s="45">
        <f t="shared" si="26"/>
        <v>160.66432962364004</v>
      </c>
    </row>
    <row r="202" spans="1:6" ht="12.75" customHeight="1" x14ac:dyDescent="0.2">
      <c r="A202" s="63">
        <v>34</v>
      </c>
      <c r="B202" s="183" t="s">
        <v>406</v>
      </c>
      <c r="C202" s="247" t="s">
        <v>407</v>
      </c>
      <c r="D202" s="60">
        <f t="shared" ref="D202:E202" si="37">D203+D208+D216</f>
        <v>8565.0400000000009</v>
      </c>
      <c r="E202" s="60">
        <f t="shared" si="37"/>
        <v>3352.21</v>
      </c>
      <c r="F202" s="45">
        <f t="shared" si="26"/>
        <v>39.138287737126738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5630.19</v>
      </c>
      <c r="E208" s="60">
        <f t="shared" si="39"/>
        <v>1584.66</v>
      </c>
      <c r="F208" s="45">
        <f t="shared" si="26"/>
        <v>28.145764174921279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5630.19</v>
      </c>
      <c r="E210" s="194">
        <v>1584.66</v>
      </c>
      <c r="F210" s="45">
        <f t="shared" si="26"/>
        <v>28.145764174921279</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2934.8500000000004</v>
      </c>
      <c r="E216" s="60">
        <f t="shared" si="40"/>
        <v>1767.55</v>
      </c>
      <c r="F216" s="45">
        <f t="shared" si="26"/>
        <v>60.226246656558246</v>
      </c>
    </row>
    <row r="217" spans="1:6" ht="12.75" customHeight="1" x14ac:dyDescent="0.2">
      <c r="A217" s="63">
        <v>3431</v>
      </c>
      <c r="B217" s="182" t="s">
        <v>436</v>
      </c>
      <c r="C217" s="247" t="s">
        <v>437</v>
      </c>
      <c r="D217" s="194">
        <v>2934.76</v>
      </c>
      <c r="E217" s="194">
        <v>1767.55</v>
      </c>
      <c r="F217" s="45">
        <f t="shared" si="26"/>
        <v>60.228093609017428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0.09</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17656.019999999997</v>
      </c>
      <c r="E262" s="60">
        <f t="shared" si="55"/>
        <v>18224.060000000001</v>
      </c>
      <c r="F262" s="45">
        <f t="shared" ref="F262:F268" si="56">IF(D262&lt;&gt;0,IF(E262/D262&gt;=100,"&gt;&gt;100",E262/D262*100),"-")</f>
        <v>103.21725960890396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17656.019999999997</v>
      </c>
      <c r="E269" s="60">
        <f t="shared" si="58"/>
        <v>18224.060000000001</v>
      </c>
      <c r="F269" s="45">
        <f t="shared" ref="F269:F272" si="59">IF(D269&lt;&gt;0,IF(E269/D269&gt;=100,"&gt;&gt;100",E269/D269*100),"-")</f>
        <v>103.21725960890396</v>
      </c>
    </row>
    <row r="270" spans="1:6" ht="12.75" customHeight="1" x14ac:dyDescent="0.2">
      <c r="A270" s="63">
        <v>3721</v>
      </c>
      <c r="B270" s="65" t="s">
        <v>533</v>
      </c>
      <c r="C270" s="247" t="s">
        <v>534</v>
      </c>
      <c r="D270" s="194">
        <v>16504.189999999999</v>
      </c>
      <c r="E270" s="194">
        <v>10669</v>
      </c>
      <c r="F270" s="45">
        <f t="shared" si="59"/>
        <v>64.64419035408585</v>
      </c>
    </row>
    <row r="271" spans="1:6" ht="12.75" customHeight="1" x14ac:dyDescent="0.2">
      <c r="A271" s="63">
        <v>3722</v>
      </c>
      <c r="B271" s="65" t="s">
        <v>535</v>
      </c>
      <c r="C271" s="247" t="s">
        <v>536</v>
      </c>
      <c r="D271" s="194">
        <v>1151.83</v>
      </c>
      <c r="E271" s="194">
        <v>7555.06</v>
      </c>
      <c r="F271" s="45">
        <f t="shared" si="59"/>
        <v>655.91797400658095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138285.85999999999</v>
      </c>
      <c r="E273" s="60">
        <f t="shared" si="60"/>
        <v>225977.24</v>
      </c>
      <c r="F273" s="45">
        <f t="shared" ref="F273:F277" si="61">IF(D273&lt;&gt;0,IF(E273/D273&gt;=100,"&gt;&gt;100",E273/D273*100),"-")</f>
        <v>163.41312119691776</v>
      </c>
    </row>
    <row r="274" spans="1:6" ht="12.75" customHeight="1" x14ac:dyDescent="0.2">
      <c r="A274" s="63">
        <v>381</v>
      </c>
      <c r="B274" s="64" t="s">
        <v>541</v>
      </c>
      <c r="C274" s="247" t="s">
        <v>542</v>
      </c>
      <c r="D274" s="60">
        <f t="shared" ref="D274:E274" si="62">SUM(D275:D277)</f>
        <v>99595.73</v>
      </c>
      <c r="E274" s="60">
        <f t="shared" si="62"/>
        <v>128882.2</v>
      </c>
      <c r="F274" s="45">
        <f t="shared" si="61"/>
        <v>129.40534699630194</v>
      </c>
    </row>
    <row r="275" spans="1:6" ht="12.75" customHeight="1" x14ac:dyDescent="0.2">
      <c r="A275" s="63">
        <v>3811</v>
      </c>
      <c r="B275" s="64" t="s">
        <v>543</v>
      </c>
      <c r="C275" s="247" t="s">
        <v>544</v>
      </c>
      <c r="D275" s="194">
        <v>99595.73</v>
      </c>
      <c r="E275" s="194">
        <v>128882.2</v>
      </c>
      <c r="F275" s="45">
        <f t="shared" si="61"/>
        <v>129.40534699630194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38305.07</v>
      </c>
      <c r="E278" s="60">
        <f t="shared" si="63"/>
        <v>96806.42</v>
      </c>
      <c r="F278" s="45">
        <f t="shared" ref="F278:F282" si="64">IF(D278&lt;&gt;0,IF(E278/D278&gt;=100,"&gt;&gt;100",E278/D278*100),"-")</f>
        <v>252.72482206663503</v>
      </c>
    </row>
    <row r="279" spans="1:6" ht="12.75" customHeight="1" x14ac:dyDescent="0.2">
      <c r="A279" s="63">
        <v>3821</v>
      </c>
      <c r="B279" s="64" t="s">
        <v>551</v>
      </c>
      <c r="C279" s="247" t="s">
        <v>552</v>
      </c>
      <c r="D279" s="194">
        <v>5139.5</v>
      </c>
      <c r="E279" s="194">
        <v>5399.5</v>
      </c>
      <c r="F279" s="45">
        <f t="shared" si="64"/>
        <v>105.05885786555112</v>
      </c>
    </row>
    <row r="280" spans="1:6" ht="12.75" customHeight="1" x14ac:dyDescent="0.2">
      <c r="A280" s="63">
        <v>3822</v>
      </c>
      <c r="B280" s="64" t="s">
        <v>553</v>
      </c>
      <c r="C280" s="247" t="s">
        <v>554</v>
      </c>
      <c r="D280" s="194">
        <v>33165.57</v>
      </c>
      <c r="E280" s="194">
        <v>91406.92</v>
      </c>
      <c r="F280" s="45">
        <f t="shared" si="64"/>
        <v>275.60786683298375</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385.06</v>
      </c>
      <c r="E283" s="60">
        <f t="shared" si="65"/>
        <v>288.62</v>
      </c>
      <c r="F283" s="45">
        <f t="shared" ref="F283:F294" si="66">IF(D283&lt;&gt;0,IF(E283/D283&gt;=100,"&gt;&gt;100",E283/D283*100),"-")</f>
        <v>74.95455253726692</v>
      </c>
    </row>
    <row r="284" spans="1:6" ht="12.75" customHeight="1" x14ac:dyDescent="0.2">
      <c r="A284" s="63">
        <v>3831</v>
      </c>
      <c r="B284" s="64" t="s">
        <v>561</v>
      </c>
      <c r="C284" s="247" t="s">
        <v>562</v>
      </c>
      <c r="D284" s="194">
        <v>385.06</v>
      </c>
      <c r="E284" s="194">
        <v>288.62</v>
      </c>
      <c r="F284" s="45">
        <f t="shared" si="66"/>
        <v>74.95455253726692</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910320.55000000016</v>
      </c>
      <c r="E299" s="60">
        <f>E152-E297+E298</f>
        <v>1388428.38</v>
      </c>
      <c r="F299" s="45">
        <f t="shared" si="68"/>
        <v>152.52082137440485</v>
      </c>
    </row>
    <row r="300" spans="1:6" ht="12.75" customHeight="1" x14ac:dyDescent="0.2">
      <c r="A300" s="63" t="s">
        <v>582</v>
      </c>
      <c r="B300" s="64" t="s">
        <v>593</v>
      </c>
      <c r="C300" s="247" t="s">
        <v>594</v>
      </c>
      <c r="D300" s="60">
        <f>IF(D6&gt;=D299,D6-D299,0)</f>
        <v>519337.57999999973</v>
      </c>
      <c r="E300" s="60">
        <f>IF(E6&gt;=E299,E6-E299,0)</f>
        <v>395982.14999999991</v>
      </c>
      <c r="F300" s="45">
        <f t="shared" si="68"/>
        <v>76.247544034845333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3411964.6</v>
      </c>
      <c r="E302" s="194">
        <v>3931341.39</v>
      </c>
      <c r="F302" s="45">
        <f t="shared" si="68"/>
        <v>115.22222094566868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27882.97</v>
      </c>
      <c r="E304" s="194">
        <v>20719.409999999916</v>
      </c>
      <c r="F304" s="45">
        <f t="shared" si="68"/>
        <v>74.308475747023778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2136.04</v>
      </c>
      <c r="E308" s="60">
        <f t="shared" si="71"/>
        <v>7541.26</v>
      </c>
      <c r="F308" s="45">
        <f t="shared" ref="F308:F428" si="72">IF(D308&lt;&gt;0,IF(E308/D308&gt;=100,"&gt;&gt;100",E308/D308*100),"-")</f>
        <v>353.04863204808902</v>
      </c>
    </row>
    <row r="309" spans="1:6" ht="12.75" customHeight="1" x14ac:dyDescent="0.2">
      <c r="A309" s="63">
        <v>71</v>
      </c>
      <c r="B309" s="64" t="s">
        <v>610</v>
      </c>
      <c r="C309" s="247" t="s">
        <v>611</v>
      </c>
      <c r="D309" s="60">
        <f t="shared" ref="D309:E309" si="73">D310+D314</f>
        <v>1618</v>
      </c>
      <c r="E309" s="60">
        <f t="shared" si="73"/>
        <v>7185.52</v>
      </c>
      <c r="F309" s="45">
        <f t="shared" si="72"/>
        <v>444.09888751545122</v>
      </c>
    </row>
    <row r="310" spans="1:6" ht="24" x14ac:dyDescent="0.2">
      <c r="A310" s="63">
        <v>711</v>
      </c>
      <c r="B310" s="64" t="s">
        <v>612</v>
      </c>
      <c r="C310" s="247" t="s">
        <v>613</v>
      </c>
      <c r="D310" s="60">
        <f t="shared" ref="D310:E310" si="74">SUM(D311:D313)</f>
        <v>1618</v>
      </c>
      <c r="E310" s="60">
        <f t="shared" si="74"/>
        <v>7185.52</v>
      </c>
      <c r="F310" s="45">
        <f t="shared" si="72"/>
        <v>444.09888751545122</v>
      </c>
    </row>
    <row r="311" spans="1:6" ht="12.75" customHeight="1" x14ac:dyDescent="0.2">
      <c r="A311" s="63">
        <v>7111</v>
      </c>
      <c r="B311" s="64" t="s">
        <v>614</v>
      </c>
      <c r="C311" s="247" t="s">
        <v>615</v>
      </c>
      <c r="D311" s="194">
        <v>1618</v>
      </c>
      <c r="E311" s="194">
        <v>7185.52</v>
      </c>
      <c r="F311" s="45">
        <f t="shared" si="72"/>
        <v>444.09888751545122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518.04</v>
      </c>
      <c r="E321" s="60">
        <f t="shared" si="76"/>
        <v>355.74</v>
      </c>
      <c r="F321" s="45">
        <f t="shared" si="72"/>
        <v>68.67037294417419</v>
      </c>
    </row>
    <row r="322" spans="1:6" ht="12.75" customHeight="1" x14ac:dyDescent="0.2">
      <c r="A322" s="63">
        <v>721</v>
      </c>
      <c r="B322" s="64" t="s">
        <v>636</v>
      </c>
      <c r="C322" s="247" t="s">
        <v>637</v>
      </c>
      <c r="D322" s="60">
        <f t="shared" ref="D322:E322" si="77">SUM(D323:D326)</f>
        <v>518.04</v>
      </c>
      <c r="E322" s="60">
        <f t="shared" si="77"/>
        <v>355.74</v>
      </c>
      <c r="F322" s="45">
        <f t="shared" si="72"/>
        <v>68.67037294417419</v>
      </c>
    </row>
    <row r="323" spans="1:6" ht="12.75" customHeight="1" x14ac:dyDescent="0.2">
      <c r="A323" s="63">
        <v>7211</v>
      </c>
      <c r="B323" s="64" t="s">
        <v>638</v>
      </c>
      <c r="C323" s="247" t="s">
        <v>639</v>
      </c>
      <c r="D323" s="194">
        <v>518.04</v>
      </c>
      <c r="E323" s="194">
        <v>355.74</v>
      </c>
      <c r="F323" s="45">
        <f t="shared" si="72"/>
        <v>68.67037294417419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446312.98999999993</v>
      </c>
      <c r="E360" s="60">
        <f t="shared" si="86"/>
        <v>399917.58</v>
      </c>
      <c r="F360" s="45">
        <f t="shared" si="72"/>
        <v>89.604736801409274</v>
      </c>
    </row>
    <row r="361" spans="1:6" ht="12.75" customHeight="1" x14ac:dyDescent="0.2">
      <c r="A361" s="63">
        <v>41</v>
      </c>
      <c r="B361" s="64" t="s">
        <v>714</v>
      </c>
      <c r="C361" s="247" t="s">
        <v>715</v>
      </c>
      <c r="D361" s="60">
        <f t="shared" ref="D361:E361" si="87">D362+D366</f>
        <v>3750</v>
      </c>
      <c r="E361" s="60">
        <f t="shared" si="87"/>
        <v>39400</v>
      </c>
      <c r="F361" s="45">
        <f t="shared" si="72"/>
        <v>1050.6666666666665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3750</v>
      </c>
      <c r="E366" s="60">
        <f t="shared" si="89"/>
        <v>39400</v>
      </c>
      <c r="F366" s="45">
        <f t="shared" si="72"/>
        <v>1050.6666666666665</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3750</v>
      </c>
      <c r="E372" s="194">
        <v>39400</v>
      </c>
      <c r="F372" s="45">
        <f t="shared" si="72"/>
        <v>1050.6666666666665</v>
      </c>
    </row>
    <row r="373" spans="1:6" ht="24" x14ac:dyDescent="0.2">
      <c r="A373" s="63">
        <v>42</v>
      </c>
      <c r="B373" s="183" t="s">
        <v>730</v>
      </c>
      <c r="C373" s="247" t="s">
        <v>731</v>
      </c>
      <c r="D373" s="60">
        <f t="shared" ref="D373:E373" si="90">D374+D379+D388+D393+D398+D401</f>
        <v>433711.49999999994</v>
      </c>
      <c r="E373" s="60">
        <f t="shared" si="90"/>
        <v>344058.06</v>
      </c>
      <c r="F373" s="45">
        <f t="shared" si="72"/>
        <v>79.328784226380904</v>
      </c>
    </row>
    <row r="374" spans="1:6" ht="12.75" customHeight="1" x14ac:dyDescent="0.2">
      <c r="A374" s="63">
        <v>421</v>
      </c>
      <c r="B374" s="64" t="s">
        <v>732</v>
      </c>
      <c r="C374" s="247" t="s">
        <v>733</v>
      </c>
      <c r="D374" s="60">
        <f t="shared" ref="D374:E374" si="91">SUM(D375:D378)</f>
        <v>404007.39999999997</v>
      </c>
      <c r="E374" s="60">
        <f t="shared" si="91"/>
        <v>315524.67</v>
      </c>
      <c r="F374" s="45">
        <f t="shared" si="72"/>
        <v>78.098735320194635</v>
      </c>
    </row>
    <row r="375" spans="1:6" ht="12.75" customHeight="1" x14ac:dyDescent="0.2">
      <c r="A375" s="63">
        <v>4211</v>
      </c>
      <c r="B375" s="64" t="s">
        <v>638</v>
      </c>
      <c r="C375" s="247" t="s">
        <v>734</v>
      </c>
      <c r="D375" s="194">
        <v>0</v>
      </c>
      <c r="E375" s="194">
        <v>22549.7</v>
      </c>
      <c r="F375" s="45" t="str">
        <f t="shared" si="72"/>
        <v>-</v>
      </c>
    </row>
    <row r="376" spans="1:6" ht="12.75" customHeight="1" x14ac:dyDescent="0.2">
      <c r="A376" s="63">
        <v>4212</v>
      </c>
      <c r="B376" s="64" t="s">
        <v>640</v>
      </c>
      <c r="C376" s="247" t="s">
        <v>735</v>
      </c>
      <c r="D376" s="194">
        <v>270368.17</v>
      </c>
      <c r="E376" s="194">
        <v>107480.63</v>
      </c>
      <c r="F376" s="45">
        <f t="shared" si="72"/>
        <v>39.753433253625978</v>
      </c>
    </row>
    <row r="377" spans="1:6" ht="12.75" customHeight="1" x14ac:dyDescent="0.2">
      <c r="A377" s="63">
        <v>4213</v>
      </c>
      <c r="B377" s="64" t="s">
        <v>642</v>
      </c>
      <c r="C377" s="247" t="s">
        <v>736</v>
      </c>
      <c r="D377" s="194">
        <v>118347.42</v>
      </c>
      <c r="E377" s="194">
        <v>167489.67000000001</v>
      </c>
      <c r="F377" s="45">
        <f t="shared" si="72"/>
        <v>141.52371889475918</v>
      </c>
    </row>
    <row r="378" spans="1:6" ht="12.75" customHeight="1" x14ac:dyDescent="0.2">
      <c r="A378" s="63">
        <v>4214</v>
      </c>
      <c r="B378" s="64" t="s">
        <v>644</v>
      </c>
      <c r="C378" s="247" t="s">
        <v>737</v>
      </c>
      <c r="D378" s="194">
        <v>15291.81</v>
      </c>
      <c r="E378" s="194">
        <v>18004.669999999998</v>
      </c>
      <c r="F378" s="45">
        <f t="shared" si="72"/>
        <v>117.74060755397824</v>
      </c>
    </row>
    <row r="379" spans="1:6" ht="12.75" customHeight="1" x14ac:dyDescent="0.2">
      <c r="A379" s="63">
        <v>422</v>
      </c>
      <c r="B379" s="64" t="s">
        <v>738</v>
      </c>
      <c r="C379" s="247" t="s">
        <v>739</v>
      </c>
      <c r="D379" s="60">
        <f t="shared" ref="D379:E379" si="92">SUM(D380:D387)</f>
        <v>8685.35</v>
      </c>
      <c r="E379" s="60">
        <f t="shared" si="92"/>
        <v>28533.39</v>
      </c>
      <c r="F379" s="45">
        <f t="shared" si="72"/>
        <v>328.52320286459383</v>
      </c>
    </row>
    <row r="380" spans="1:6" ht="12.75" customHeight="1" x14ac:dyDescent="0.2">
      <c r="A380" s="63">
        <v>4221</v>
      </c>
      <c r="B380" s="64" t="s">
        <v>648</v>
      </c>
      <c r="C380" s="247" t="s">
        <v>740</v>
      </c>
      <c r="D380" s="194">
        <v>4375</v>
      </c>
      <c r="E380" s="194">
        <v>3027.5</v>
      </c>
      <c r="F380" s="45">
        <f t="shared" si="72"/>
        <v>69.199999999999989</v>
      </c>
    </row>
    <row r="381" spans="1:6" ht="12.75" customHeight="1" x14ac:dyDescent="0.2">
      <c r="A381" s="63">
        <v>4222</v>
      </c>
      <c r="B381" s="64" t="s">
        <v>741</v>
      </c>
      <c r="C381" s="247" t="s">
        <v>742</v>
      </c>
      <c r="D381" s="194">
        <v>0</v>
      </c>
      <c r="E381" s="194">
        <v>703.6</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4310.3500000000004</v>
      </c>
      <c r="E386" s="194">
        <v>24802.29</v>
      </c>
      <c r="F386" s="45">
        <f t="shared" si="72"/>
        <v>575.41243750507499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19331.25</v>
      </c>
      <c r="E398" s="60">
        <f t="shared" si="95"/>
        <v>0</v>
      </c>
      <c r="F398" s="45">
        <f t="shared" si="72"/>
        <v>0</v>
      </c>
    </row>
    <row r="399" spans="1:6" ht="12.75" customHeight="1" x14ac:dyDescent="0.2">
      <c r="A399" s="63">
        <v>4251</v>
      </c>
      <c r="B399" s="64" t="s">
        <v>764</v>
      </c>
      <c r="C399" s="247" t="s">
        <v>765</v>
      </c>
      <c r="D399" s="194">
        <v>19331.25</v>
      </c>
      <c r="E399" s="194">
        <v>0</v>
      </c>
      <c r="F399" s="45">
        <f t="shared" si="72"/>
        <v>0</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8851.49</v>
      </c>
      <c r="E412" s="60">
        <f t="shared" si="100"/>
        <v>16459.52</v>
      </c>
      <c r="F412" s="45">
        <f t="shared" si="72"/>
        <v>185.95196966838353</v>
      </c>
    </row>
    <row r="413" spans="1:6" ht="12.75" customHeight="1" x14ac:dyDescent="0.2">
      <c r="A413" s="63">
        <v>451</v>
      </c>
      <c r="B413" s="64" t="s">
        <v>785</v>
      </c>
      <c r="C413" s="247" t="s">
        <v>786</v>
      </c>
      <c r="D413" s="194">
        <v>8851.49</v>
      </c>
      <c r="E413" s="194">
        <v>16459.52</v>
      </c>
      <c r="F413" s="45">
        <f t="shared" si="72"/>
        <v>185.95196966838353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444176.94999999995</v>
      </c>
      <c r="E418" s="60">
        <f t="shared" si="102"/>
        <v>392376.32000000001</v>
      </c>
      <c r="F418" s="45">
        <f t="shared" si="72"/>
        <v>88.337839232765234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3526760.18</v>
      </c>
      <c r="E420" s="194">
        <v>3970942.12</v>
      </c>
      <c r="F420" s="45">
        <f t="shared" si="72"/>
        <v>112.59461707997396</v>
      </c>
    </row>
    <row r="421" spans="1:6" ht="12.75" customHeight="1" x14ac:dyDescent="0.2">
      <c r="A421" s="63">
        <v>97</v>
      </c>
      <c r="B421" s="220" t="s">
        <v>801</v>
      </c>
      <c r="C421" s="247" t="s">
        <v>802</v>
      </c>
      <c r="D421" s="194">
        <v>8210.83</v>
      </c>
      <c r="E421" s="194">
        <v>4975.7400000000052</v>
      </c>
      <c r="F421" s="45">
        <f t="shared" si="72"/>
        <v>60.599720125736447</v>
      </c>
    </row>
    <row r="422" spans="1:6" ht="12.75" customHeight="1" x14ac:dyDescent="0.2">
      <c r="A422" s="63" t="s">
        <v>582</v>
      </c>
      <c r="B422" s="64" t="s">
        <v>803</v>
      </c>
      <c r="C422" s="247" t="s">
        <v>804</v>
      </c>
      <c r="D422" s="60">
        <f>D6+D308</f>
        <v>1431794.17</v>
      </c>
      <c r="E422" s="60">
        <f>E6+E308</f>
        <v>1791951.7899999998</v>
      </c>
      <c r="F422" s="45">
        <f t="shared" si="72"/>
        <v>125.15428736520138</v>
      </c>
    </row>
    <row r="423" spans="1:6" ht="12.75" customHeight="1" x14ac:dyDescent="0.2">
      <c r="A423" s="63" t="s">
        <v>582</v>
      </c>
      <c r="B423" s="64" t="s">
        <v>805</v>
      </c>
      <c r="C423" s="247" t="s">
        <v>806</v>
      </c>
      <c r="D423" s="60">
        <f t="shared" ref="D423:E423" si="103">D299+D360</f>
        <v>1356633.54</v>
      </c>
      <c r="E423" s="60">
        <f t="shared" si="103"/>
        <v>1788345.96</v>
      </c>
      <c r="F423" s="45">
        <f t="shared" si="72"/>
        <v>131.82233132758904</v>
      </c>
    </row>
    <row r="424" spans="1:6" ht="12.75" customHeight="1" x14ac:dyDescent="0.2">
      <c r="A424" s="63" t="s">
        <v>582</v>
      </c>
      <c r="B424" s="64" t="s">
        <v>807</v>
      </c>
      <c r="C424" s="247" t="s">
        <v>808</v>
      </c>
      <c r="D424" s="60">
        <f t="shared" ref="D424:E424" si="104">IF(D422&gt;=D423,D422-D423,0)</f>
        <v>75160.629999999888</v>
      </c>
      <c r="E424" s="60">
        <f t="shared" si="104"/>
        <v>3605.8299999998417</v>
      </c>
      <c r="F424" s="45">
        <f t="shared" si="72"/>
        <v>4.7974983711550143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114795.58000000007</v>
      </c>
      <c r="E427" s="60">
        <f t="shared" si="107"/>
        <v>39600.729999999981</v>
      </c>
      <c r="F427" s="45">
        <f t="shared" si="72"/>
        <v>34.496737592161608</v>
      </c>
    </row>
    <row r="428" spans="1:6" ht="24" x14ac:dyDescent="0.2">
      <c r="A428" s="249" t="s">
        <v>816</v>
      </c>
      <c r="B428" s="243" t="s">
        <v>817</v>
      </c>
      <c r="C428" s="250" t="s">
        <v>818</v>
      </c>
      <c r="D428" s="81">
        <f t="shared" ref="D428:E428" si="108">D304+D421</f>
        <v>36093.800000000003</v>
      </c>
      <c r="E428" s="81">
        <f t="shared" si="108"/>
        <v>25695.149999999921</v>
      </c>
      <c r="F428" s="61">
        <f t="shared" si="72"/>
        <v>71.189927355944562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140456.20000000001</v>
      </c>
      <c r="E430" s="60">
        <f>E431+E466+E479+E491+E522</f>
        <v>61873.85</v>
      </c>
      <c r="F430" s="45">
        <f t="shared" ref="F430:F651" si="109">IF(D430&lt;&gt;0,IF(E430/D430&gt;=100,"&gt;&gt;100",E430/D430*100),"-")</f>
        <v>44.052060357606138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140456.20000000001</v>
      </c>
      <c r="E491" s="60">
        <f t="shared" si="126"/>
        <v>61873.85</v>
      </c>
      <c r="F491" s="45">
        <f t="shared" si="109"/>
        <v>44.052060357606138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140456.20000000001</v>
      </c>
      <c r="E502" s="60">
        <f t="shared" si="129"/>
        <v>61873.85</v>
      </c>
      <c r="F502" s="45">
        <f t="shared" si="109"/>
        <v>44.052060357606138</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140456.20000000001</v>
      </c>
      <c r="E505" s="194">
        <v>61873.85</v>
      </c>
      <c r="F505" s="45">
        <f t="shared" si="109"/>
        <v>44.052060357606138</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140398.03</v>
      </c>
      <c r="E535" s="60">
        <f>E536+E571+E584+E597+E629</f>
        <v>61873.85</v>
      </c>
      <c r="F535" s="45">
        <f t="shared" si="109"/>
        <v>44.070312097683988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140398.03</v>
      </c>
      <c r="E597" s="60">
        <f t="shared" si="152"/>
        <v>61873.85</v>
      </c>
      <c r="F597" s="45">
        <f t="shared" si="109"/>
        <v>44.070312097683988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140398.03</v>
      </c>
      <c r="E603" s="60">
        <f t="shared" si="154"/>
        <v>61873.85</v>
      </c>
      <c r="F603" s="45">
        <f t="shared" si="109"/>
        <v>44.070312097683988</v>
      </c>
    </row>
    <row r="604" spans="1:6" ht="12.75" customHeight="1" x14ac:dyDescent="0.2">
      <c r="A604" s="63">
        <v>5422</v>
      </c>
      <c r="B604" s="64" t="s">
        <v>1158</v>
      </c>
      <c r="C604" s="247" t="s">
        <v>1159</v>
      </c>
      <c r="D604" s="194">
        <v>140398.03</v>
      </c>
      <c r="E604" s="194">
        <v>61873.85</v>
      </c>
      <c r="F604" s="45">
        <f t="shared" si="109"/>
        <v>44.070312097683988</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58.170000000012806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6.84</v>
      </c>
      <c r="E641" s="194">
        <v>65.009999999994761</v>
      </c>
      <c r="F641" s="45">
        <f t="shared" si="109"/>
        <v>950.43859649115154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1572250.3699999999</v>
      </c>
      <c r="E643" s="60">
        <f>E422+E430</f>
        <v>1853825.64</v>
      </c>
      <c r="F643" s="45">
        <f t="shared" si="109"/>
        <v>117.90906050160446</v>
      </c>
    </row>
    <row r="644" spans="1:6" ht="12.75" customHeight="1" x14ac:dyDescent="0.2">
      <c r="A644" s="63" t="s">
        <v>582</v>
      </c>
      <c r="B644" s="64" t="s">
        <v>1238</v>
      </c>
      <c r="C644" s="247" t="s">
        <v>1239</v>
      </c>
      <c r="D644" s="60">
        <f>D423+D535</f>
        <v>1497031.57</v>
      </c>
      <c r="E644" s="60">
        <f>E423+E535</f>
        <v>1850219.81</v>
      </c>
      <c r="F644" s="45">
        <f t="shared" si="109"/>
        <v>123.59257126421188</v>
      </c>
    </row>
    <row r="645" spans="1:6" ht="12.75" customHeight="1" x14ac:dyDescent="0.2">
      <c r="A645" s="63" t="s">
        <v>582</v>
      </c>
      <c r="B645" s="64" t="s">
        <v>1240</v>
      </c>
      <c r="C645" s="247" t="s">
        <v>1241</v>
      </c>
      <c r="D645" s="60">
        <f t="shared" ref="D645:E645" si="163">IF(D643&gt;=D644,D643-D644,0)</f>
        <v>75218.799999999814</v>
      </c>
      <c r="E645" s="60">
        <f t="shared" si="163"/>
        <v>3605.8299999998417</v>
      </c>
      <c r="F645" s="45">
        <f t="shared" si="109"/>
        <v>4.7937882550636948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114788.74000000008</v>
      </c>
      <c r="E648" s="60">
        <f>IF(E427-E426+E642-E641&gt;=0,E427-E426+E642-E641,0)</f>
        <v>39535.719999999987</v>
      </c>
      <c r="F648" s="45">
        <f t="shared" si="109"/>
        <v>34.44215869953792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39569.940000000264</v>
      </c>
      <c r="E650" s="60">
        <f t="shared" si="166"/>
        <v>35929.890000000145</v>
      </c>
      <c r="F650" s="45">
        <f t="shared" si="109"/>
        <v>90.800971646658809</v>
      </c>
    </row>
    <row r="651" spans="1:6" ht="24" x14ac:dyDescent="0.2">
      <c r="A651" s="249" t="s">
        <v>1252</v>
      </c>
      <c r="B651" s="184" t="s">
        <v>1253</v>
      </c>
      <c r="C651" s="250" t="s">
        <v>1252</v>
      </c>
      <c r="D651" s="196">
        <v>29866.33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76475.759999999995</v>
      </c>
      <c r="E653" s="194">
        <v>268447.45</v>
      </c>
      <c r="F653" s="45">
        <f t="shared" ref="F653:F740" si="167">IF(D653&lt;&gt;0,IF(E653/D653&gt;=100,"&gt;&gt;100",E653/D653*100),"-")</f>
        <v>351.02292543415069</v>
      </c>
    </row>
    <row r="654" spans="1:6" ht="12.75" customHeight="1" x14ac:dyDescent="0.2">
      <c r="A654" s="63" t="s">
        <v>1257</v>
      </c>
      <c r="B654" s="64" t="s">
        <v>1258</v>
      </c>
      <c r="C654" s="247" t="s">
        <v>1257</v>
      </c>
      <c r="D654" s="194">
        <v>1967994.34</v>
      </c>
      <c r="E654" s="194">
        <v>1767243.22</v>
      </c>
      <c r="F654" s="45">
        <f t="shared" si="167"/>
        <v>89.799202369657223</v>
      </c>
    </row>
    <row r="655" spans="1:6" ht="12.75" customHeight="1" x14ac:dyDescent="0.2">
      <c r="A655" s="63" t="s">
        <v>1259</v>
      </c>
      <c r="B655" s="64" t="s">
        <v>1260</v>
      </c>
      <c r="C655" s="247" t="s">
        <v>1259</v>
      </c>
      <c r="D655" s="194">
        <v>1775933.39</v>
      </c>
      <c r="E655" s="194">
        <v>1959716.42</v>
      </c>
      <c r="F655" s="45">
        <f t="shared" si="167"/>
        <v>110.34853170928893</v>
      </c>
    </row>
    <row r="656" spans="1:6" ht="24" x14ac:dyDescent="0.2">
      <c r="A656" s="63">
        <v>11</v>
      </c>
      <c r="B656" s="64" t="s">
        <v>1261</v>
      </c>
      <c r="C656" s="247" t="s">
        <v>1262</v>
      </c>
      <c r="D656" s="60">
        <f t="shared" ref="D656:E656" si="168">+D653+D654-D655</f>
        <v>268536.7100000002</v>
      </c>
      <c r="E656" s="60">
        <f t="shared" si="168"/>
        <v>75974.25</v>
      </c>
      <c r="F656" s="45">
        <f t="shared" si="167"/>
        <v>28.29194190991613</v>
      </c>
    </row>
    <row r="657" spans="1:6" ht="24" x14ac:dyDescent="0.2">
      <c r="A657" s="63" t="s">
        <v>582</v>
      </c>
      <c r="B657" s="64" t="s">
        <v>1263</v>
      </c>
      <c r="C657" s="247" t="s">
        <v>1264</v>
      </c>
      <c r="D657" s="253">
        <v>22</v>
      </c>
      <c r="E657" s="253">
        <v>22</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22</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12517.37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80</v>
      </c>
      <c r="E667" s="192">
        <v>0</v>
      </c>
      <c r="F667" s="71">
        <f t="shared" si="167"/>
        <v>0</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509772.3</v>
      </c>
      <c r="E669" s="194">
        <v>1160</v>
      </c>
      <c r="F669" s="45">
        <f t="shared" si="167"/>
        <v>0.22755257592458439</v>
      </c>
    </row>
    <row r="670" spans="1:6" ht="12.75" customHeight="1" x14ac:dyDescent="0.2">
      <c r="A670" s="63">
        <v>63312</v>
      </c>
      <c r="B670" s="64" t="s">
        <v>1290</v>
      </c>
      <c r="C670" s="247" t="s">
        <v>1291</v>
      </c>
      <c r="D670" s="194">
        <v>2500</v>
      </c>
      <c r="E670" s="194">
        <v>14709.05</v>
      </c>
      <c r="F670" s="45">
        <f t="shared" si="167"/>
        <v>588.36199999999997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241442.64</v>
      </c>
      <c r="E673" s="194">
        <v>286174.13</v>
      </c>
      <c r="F673" s="45">
        <f t="shared" si="167"/>
        <v>118.52675650001177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20820.900000000001</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174381.76</v>
      </c>
      <c r="E702" s="192">
        <v>318878.51</v>
      </c>
      <c r="F702" s="71">
        <f t="shared" si="167"/>
        <v>182.86230738811216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23020.92</v>
      </c>
      <c r="F711" s="71" t="str">
        <f t="shared" si="167"/>
        <v>-</v>
      </c>
    </row>
    <row r="712" spans="1:6" ht="12.75" customHeight="1" x14ac:dyDescent="0.2">
      <c r="A712" s="70" t="s">
        <v>1359</v>
      </c>
      <c r="B712" s="65" t="s">
        <v>1360</v>
      </c>
      <c r="C712" s="277" t="s">
        <v>1359</v>
      </c>
      <c r="D712" s="192"/>
      <c r="E712" s="192">
        <v>0.42</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143.41999999999999</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500</v>
      </c>
      <c r="E733" s="192">
        <v>0</v>
      </c>
      <c r="F733" s="71">
        <f t="shared" si="167"/>
        <v>0</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837.14</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7509.5</v>
      </c>
      <c r="E738" s="194">
        <v>10266.64</v>
      </c>
      <c r="F738" s="45">
        <f t="shared" si="167"/>
        <v>136.71536054331179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1306.22</v>
      </c>
      <c r="E741" s="192">
        <v>1131.3499999999999</v>
      </c>
      <c r="F741" s="71">
        <f t="shared" ref="F741:F1006" si="169">IF(D741&lt;&gt;0,IF(E741/D741&gt;=100,"&gt;&gt;100",E741/D741*100),"-")</f>
        <v>86.61251550274838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5630.19</v>
      </c>
      <c r="E759" s="194">
        <v>1584.66</v>
      </c>
      <c r="F759" s="45">
        <f t="shared" si="169"/>
        <v>28.145764174921279</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4560</v>
      </c>
      <c r="E843" s="194">
        <v>3589</v>
      </c>
      <c r="F843" s="45">
        <f t="shared" si="169"/>
        <v>78.706140350877192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4700</v>
      </c>
      <c r="E848" s="194">
        <v>5800</v>
      </c>
      <c r="F848" s="45">
        <f t="shared" si="169"/>
        <v>123.40425531914893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7244.19</v>
      </c>
      <c r="E850" s="194">
        <v>1280</v>
      </c>
      <c r="F850" s="45">
        <f t="shared" si="169"/>
        <v>17.669332251086733</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952.83</v>
      </c>
      <c r="E853" s="194">
        <v>1175.28</v>
      </c>
      <c r="F853" s="45">
        <f t="shared" si="169"/>
        <v>123.34624224678063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199</v>
      </c>
      <c r="E855" s="194">
        <v>6379.78</v>
      </c>
      <c r="F855" s="45">
        <f t="shared" si="169"/>
        <v>3205.91959798995</v>
      </c>
    </row>
    <row r="856" spans="1:6" ht="12.75" customHeight="1" x14ac:dyDescent="0.2">
      <c r="A856" s="63">
        <v>38117</v>
      </c>
      <c r="B856" s="64" t="s">
        <v>1640</v>
      </c>
      <c r="C856" s="247" t="s">
        <v>1641</v>
      </c>
      <c r="D856" s="194">
        <v>7400</v>
      </c>
      <c r="E856" s="194">
        <v>7000</v>
      </c>
      <c r="F856" s="45">
        <f t="shared" si="169"/>
        <v>94.594594594594597</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140398.03</v>
      </c>
      <c r="E973" s="194">
        <v>61873.85</v>
      </c>
      <c r="F973" s="45">
        <f t="shared" si="169"/>
        <v>44.070312097683988</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29"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4919240.42</v>
      </c>
      <c r="E6" s="180">
        <f t="shared" si="0"/>
        <v>4702164.91</v>
      </c>
      <c r="F6" s="181">
        <f t="shared" ref="F6:F298" si="1">IF(D6&gt;0,IF(E6/D6&gt;=100,"&gt;&gt;100",E6/D6*100),"-")</f>
        <v>95.587214865176279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4566863.7</v>
      </c>
      <c r="E7" s="79">
        <f t="shared" si="2"/>
        <v>4532615.63</v>
      </c>
      <c r="F7" s="71">
        <f t="shared" si="1"/>
        <v>99.250074619043261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630227.21</v>
      </c>
      <c r="E8" s="79">
        <f>E9+E10-E11</f>
        <v>464517.33999999997</v>
      </c>
      <c r="F8" s="71">
        <f t="shared" si="1"/>
        <v>73.70632886510883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446800.86</v>
      </c>
      <c r="E9" s="192">
        <v>442155.56</v>
      </c>
      <c r="F9" s="71">
        <f t="shared" si="1"/>
        <v>98.960319816752374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183426.35</v>
      </c>
      <c r="E10" s="192">
        <v>205976.05000000002</v>
      </c>
      <c r="F10" s="71">
        <f t="shared" si="1"/>
        <v>112.29359903852418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183614.27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3392146.75</v>
      </c>
      <c r="E12" s="79">
        <f t="shared" si="3"/>
        <v>3435636.11</v>
      </c>
      <c r="F12" s="71">
        <f t="shared" si="1"/>
        <v>101.28206009955201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3186550.8400000003</v>
      </c>
      <c r="E13" s="79">
        <f t="shared" si="4"/>
        <v>3227705.66</v>
      </c>
      <c r="F13" s="71">
        <f t="shared" si="1"/>
        <v>101.29151618996292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85810.38</v>
      </c>
      <c r="E14" s="192">
        <v>85810.38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1522643.85</v>
      </c>
      <c r="E15" s="192">
        <v>1529376.4300000002</v>
      </c>
      <c r="F15" s="71">
        <f t="shared" si="1"/>
        <v>100.44216380606667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1806635.59</v>
      </c>
      <c r="E16" s="192">
        <v>1974125.26</v>
      </c>
      <c r="F16" s="71">
        <f t="shared" si="1"/>
        <v>109.27080540907532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634671.06000000006</v>
      </c>
      <c r="E17" s="192">
        <v>659982.67000000004</v>
      </c>
      <c r="F17" s="71">
        <f t="shared" si="1"/>
        <v>103.98814623751711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863210.04</v>
      </c>
      <c r="E18" s="192">
        <v>1021589.0800000001</v>
      </c>
      <c r="F18" s="71">
        <f t="shared" si="1"/>
        <v>118.34768279571909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90989.07</v>
      </c>
      <c r="E19" s="79">
        <f t="shared" si="5"/>
        <v>108791.26999999996</v>
      </c>
      <c r="F19" s="71">
        <f t="shared" si="1"/>
        <v>119.56520711773398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44624.65</v>
      </c>
      <c r="E20" s="192">
        <v>46867.15</v>
      </c>
      <c r="F20" s="71">
        <f t="shared" si="1"/>
        <v>105.02524949775515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43070.3</v>
      </c>
      <c r="E21" s="192">
        <v>43773.9</v>
      </c>
      <c r="F21" s="71">
        <f t="shared" si="1"/>
        <v>101.63360831013482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8290.73</v>
      </c>
      <c r="E22" s="192">
        <v>14863.73</v>
      </c>
      <c r="F22" s="71">
        <f t="shared" si="1"/>
        <v>179.28131780916758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7772.29</v>
      </c>
      <c r="E25" s="192">
        <v>8397.2900000000009</v>
      </c>
      <c r="F25" s="71">
        <f t="shared" si="1"/>
        <v>108.04138805937504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155065.26</v>
      </c>
      <c r="E26" s="192">
        <v>199258.28</v>
      </c>
      <c r="F26" s="71">
        <f t="shared" si="1"/>
        <v>128.49962654433364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167834.16</v>
      </c>
      <c r="E28" s="192">
        <v>204369.08000000002</v>
      </c>
      <c r="F28" s="71">
        <f t="shared" si="1"/>
        <v>121.76846477498979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23158.940000000002</v>
      </c>
      <c r="E29" s="79">
        <f t="shared" si="6"/>
        <v>14742.61</v>
      </c>
      <c r="F29" s="71">
        <f t="shared" si="1"/>
        <v>63.658397145983358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76607.83</v>
      </c>
      <c r="E30" s="192">
        <v>76607.83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53448.89</v>
      </c>
      <c r="E34" s="192">
        <v>61865.22</v>
      </c>
      <c r="F34" s="71">
        <f t="shared" si="1"/>
        <v>115.74650100310784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647.69000000000005</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647.69000000000005</v>
      </c>
      <c r="E37" s="192">
        <v>647.69000000000005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647.69000000000005</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16753.75</v>
      </c>
      <c r="E41" s="79">
        <f t="shared" si="8"/>
        <v>12887.5</v>
      </c>
      <c r="F41" s="71">
        <f t="shared" si="1"/>
        <v>76.923076923076934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19331.25</v>
      </c>
      <c r="E42" s="192">
        <v>19331.25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2577.5</v>
      </c>
      <c r="E44" s="192">
        <v>6443.75</v>
      </c>
      <c r="F44" s="71">
        <f t="shared" si="1"/>
        <v>250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74046.460000000021</v>
      </c>
      <c r="E45" s="79">
        <f t="shared" si="9"/>
        <v>71509.069999999992</v>
      </c>
      <c r="F45" s="71">
        <f t="shared" si="1"/>
        <v>96.573246040391354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17150.990000000002</v>
      </c>
      <c r="E47" s="192">
        <v>17150.990000000002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76538.070000000007</v>
      </c>
      <c r="E48" s="192">
        <v>91938.07</v>
      </c>
      <c r="F48" s="71">
        <f t="shared" si="1"/>
        <v>120.12070594411381</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47428.49</v>
      </c>
      <c r="E49" s="192">
        <v>71428.489999999991</v>
      </c>
      <c r="F49" s="71">
        <f t="shared" si="1"/>
        <v>150.60249651633438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67071.09</v>
      </c>
      <c r="E50" s="192">
        <v>109008.48</v>
      </c>
      <c r="F50" s="71">
        <f t="shared" si="1"/>
        <v>162.52677569426709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3875.0600000000013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24100.79</v>
      </c>
      <c r="E54" s="192">
        <v>31285.600000000002</v>
      </c>
      <c r="F54" s="71">
        <f t="shared" si="1"/>
        <v>129.81151240270549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24100.79</v>
      </c>
      <c r="E55" s="192">
        <v>27410.54</v>
      </c>
      <c r="F55" s="71">
        <f t="shared" si="1"/>
        <v>113.73295232230977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544489.74</v>
      </c>
      <c r="E56" s="79">
        <f t="shared" si="11"/>
        <v>628587.12</v>
      </c>
      <c r="F56" s="71">
        <f t="shared" si="1"/>
        <v>115.44517257570364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544489.74</v>
      </c>
      <c r="E57" s="192">
        <v>628587.12</v>
      </c>
      <c r="F57" s="71">
        <f t="shared" si="1"/>
        <v>115.44517257570364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352376.72000000003</v>
      </c>
      <c r="E69" s="79">
        <f>E70+E82+E88+E119+E135+E147+E165+E171</f>
        <v>169549.27999999985</v>
      </c>
      <c r="F69" s="71">
        <f t="shared" si="1"/>
        <v>48.115914127357748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268536.71000000002</v>
      </c>
      <c r="E70" s="79">
        <f t="shared" si="12"/>
        <v>75974.249999999854</v>
      </c>
      <c r="F70" s="71">
        <f t="shared" si="1"/>
        <v>28.291941909916098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268521.32</v>
      </c>
      <c r="E71" s="79">
        <f t="shared" si="13"/>
        <v>75958.84999999986</v>
      </c>
      <c r="F71" s="71">
        <f t="shared" si="1"/>
        <v>28.287828318436638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268521.32</v>
      </c>
      <c r="E73" s="192">
        <v>75958.84999999986</v>
      </c>
      <c r="F73" s="71">
        <f t="shared" si="1"/>
        <v>28.287828318436638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15.39</v>
      </c>
      <c r="E80" s="192">
        <v>15.400000000000091</v>
      </c>
      <c r="F80" s="71">
        <f t="shared" si="1"/>
        <v>100.06497725796031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17879.88</v>
      </c>
      <c r="E135" s="79">
        <f t="shared" si="21"/>
        <v>67879.88</v>
      </c>
      <c r="F135" s="71">
        <f t="shared" si="1"/>
        <v>379.64393497048081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17879.88</v>
      </c>
      <c r="E136" s="79">
        <f t="shared" si="22"/>
        <v>67879.88</v>
      </c>
      <c r="F136" s="71">
        <f t="shared" si="1"/>
        <v>379.64393497048081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17879.88</v>
      </c>
      <c r="E140" s="192">
        <v>67879.88</v>
      </c>
      <c r="F140" s="71">
        <f t="shared" si="1"/>
        <v>379.64393497048081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27882.969999999998</v>
      </c>
      <c r="E147" s="79">
        <f t="shared" si="24"/>
        <v>20719.410000000007</v>
      </c>
      <c r="F147" s="71">
        <f t="shared" si="1"/>
        <v>74.308475747024119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1394.55</v>
      </c>
      <c r="E148" s="192">
        <v>1552.9799999999996</v>
      </c>
      <c r="F148" s="71">
        <f t="shared" si="1"/>
        <v>111.36065397440032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5801.23</v>
      </c>
      <c r="E159" s="192">
        <v>1657.5599999999977</v>
      </c>
      <c r="F159" s="71">
        <f t="shared" si="1"/>
        <v>28.572561336130402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20687.189999999999</v>
      </c>
      <c r="E160" s="192">
        <v>17508.87000000001</v>
      </c>
      <c r="F160" s="71">
        <f t="shared" si="1"/>
        <v>84.636289413883716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8210.83</v>
      </c>
      <c r="E165" s="79">
        <f t="shared" si="26"/>
        <v>4975.74</v>
      </c>
      <c r="F165" s="71">
        <f t="shared" si="1"/>
        <v>60.599720125736376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8179.26</v>
      </c>
      <c r="E166" s="192">
        <v>4975.74</v>
      </c>
      <c r="F166" s="71">
        <f t="shared" si="1"/>
        <v>60.83362064538845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31.57</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29866.33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29866.33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4919240.419999999</v>
      </c>
      <c r="E176" s="79">
        <f>E177+E251</f>
        <v>4702164.9099999992</v>
      </c>
      <c r="F176" s="71">
        <f t="shared" si="1"/>
        <v>95.587214865176279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326765.68</v>
      </c>
      <c r="E177" s="79">
        <f>E178+E197+E203+E219+E247+E248</f>
        <v>100753.92999999988</v>
      </c>
      <c r="F177" s="71">
        <f t="shared" si="1"/>
        <v>30.833694040328801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258311.44</v>
      </c>
      <c r="E178" s="79">
        <f>SUM(E179:E181)+E185+E186+SUM(E194:E196)</f>
        <v>100101.9499999999</v>
      </c>
      <c r="F178" s="71">
        <f t="shared" si="1"/>
        <v>38.752426141095377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29883.73</v>
      </c>
      <c r="E179" s="192">
        <v>35124.899999999965</v>
      </c>
      <c r="F179" s="71">
        <f t="shared" si="1"/>
        <v>117.53854020231064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35810.86</v>
      </c>
      <c r="E180" s="192">
        <v>64280.79999999993</v>
      </c>
      <c r="F180" s="71">
        <f t="shared" si="1"/>
        <v>179.50085532712683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287.52</v>
      </c>
      <c r="E181" s="79">
        <f t="shared" si="28"/>
        <v>407.62999999999988</v>
      </c>
      <c r="F181" s="71">
        <f t="shared" si="1"/>
        <v>141.77448525319974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57.880000000000109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287.52</v>
      </c>
      <c r="E184" s="192">
        <v>349.74999999999977</v>
      </c>
      <c r="F184" s="71">
        <f t="shared" si="1"/>
        <v>121.6437117417918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288.61999999999534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192329.33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68454.240000000005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68454.240000000005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651.97999999998137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4592474.7399999993</v>
      </c>
      <c r="E251" s="79">
        <f>+E252+E255-E264+E274+E291</f>
        <v>4601410.9799999995</v>
      </c>
      <c r="F251" s="71">
        <f t="shared" si="1"/>
        <v>100.19458441267332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4595950.88</v>
      </c>
      <c r="E252" s="79">
        <f>E253-E254</f>
        <v>4611645.72</v>
      </c>
      <c r="F252" s="71">
        <f t="shared" si="1"/>
        <v>100.34149277069733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4610675.45</v>
      </c>
      <c r="E253" s="192">
        <v>4626427.38</v>
      </c>
      <c r="F253" s="71">
        <f t="shared" si="1"/>
        <v>100.34164039891378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14724.57</v>
      </c>
      <c r="E254" s="192">
        <v>14781.66</v>
      </c>
      <c r="F254" s="71">
        <f t="shared" si="1"/>
        <v>100.38771930182003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-39569.939999999944</v>
      </c>
      <c r="E255" s="79">
        <f>E256-E260</f>
        <v>-35929.890000000596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3931367.19</v>
      </c>
      <c r="E256" s="79">
        <f>SUM(E257:E259)</f>
        <v>4327388.55</v>
      </c>
      <c r="F256" s="71">
        <f t="shared" si="1"/>
        <v>110.07337500824998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3931302.18</v>
      </c>
      <c r="E257" s="192">
        <v>4327323.54</v>
      </c>
      <c r="F257" s="71">
        <f t="shared" si="1"/>
        <v>110.07354158667091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65.010000000000005</v>
      </c>
      <c r="E259" s="192">
        <v>65.010000000000005</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3970937.13</v>
      </c>
      <c r="E260" s="79">
        <f>SUM(E261:E263)</f>
        <v>4363318.4400000004</v>
      </c>
      <c r="F260" s="71">
        <f t="shared" si="1"/>
        <v>109.8813276854877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3970937.13</v>
      </c>
      <c r="E262" s="192">
        <v>4363318.4400000004</v>
      </c>
      <c r="F262" s="71">
        <f t="shared" si="1"/>
        <v>109.8813276854877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27882.969999999998</v>
      </c>
      <c r="E274" s="79">
        <f>SUM(E275:E277)+SUM(E286:E290)</f>
        <v>20719.409999999993</v>
      </c>
      <c r="F274" s="71">
        <f t="shared" si="1"/>
        <v>74.308475747024062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1394.55</v>
      </c>
      <c r="E275" s="192">
        <v>1552.9799999999996</v>
      </c>
      <c r="F275" s="71">
        <f t="shared" ref="F275:F290" si="39">IF(D275&gt;0,IF(E275/D275&gt;=100,"&gt;&gt;100",E275/D275*100),"-")</f>
        <v>111.36065397440032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5801.23</v>
      </c>
      <c r="E286" s="192">
        <v>1657.5599999999977</v>
      </c>
      <c r="F286" s="71">
        <f t="shared" si="39"/>
        <v>28.572561336130402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20687.189999999999</v>
      </c>
      <c r="E287" s="192">
        <v>17508.869999999995</v>
      </c>
      <c r="F287" s="71">
        <f t="shared" si="39"/>
        <v>84.636289413883645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8210.83</v>
      </c>
      <c r="E291" s="79">
        <f>SUM(E292:E295)</f>
        <v>4975.74</v>
      </c>
      <c r="F291" s="71">
        <f t="shared" si="1"/>
        <v>60.599720125736376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8179.26</v>
      </c>
      <c r="E292" s="192">
        <v>4975.74</v>
      </c>
      <c r="F292" s="71">
        <f t="shared" si="1"/>
        <v>60.83362064538845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31.57</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373739.73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373739.73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24077.61</v>
      </c>
      <c r="E302" s="192">
        <v>20695.71</v>
      </c>
      <c r="F302" s="71">
        <f t="shared" si="43"/>
        <v>85.954170700497258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3805.36</v>
      </c>
      <c r="E303" s="192">
        <v>23.7</v>
      </c>
      <c r="F303" s="71">
        <f t="shared" si="43"/>
        <v>0.6228057266592385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23.7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8210.83</v>
      </c>
      <c r="E305" s="192">
        <v>4975.74</v>
      </c>
      <c r="F305" s="71">
        <f t="shared" si="43"/>
        <v>60.599720125736376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199726.09</v>
      </c>
      <c r="E336" s="192">
        <v>51455.86</v>
      </c>
      <c r="F336" s="71">
        <f t="shared" si="43"/>
        <v>25.763214009747049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58585.35</v>
      </c>
      <c r="E337" s="192">
        <v>48646.09</v>
      </c>
      <c r="F337" s="71">
        <f t="shared" si="43"/>
        <v>83.034564101776297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68454.240000000005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651.97999999999593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373739.73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249037.49000000002</v>
      </c>
      <c r="E5" s="58">
        <f t="shared" si="0"/>
        <v>395395.34</v>
      </c>
      <c r="F5" s="59">
        <f t="shared" ref="F5:F141" si="1">IF(D5&gt;0,IF(E5/D5&gt;=100,"&gt;&gt;100",E5/D5*100),"-")</f>
        <v>158.76940455832573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61059.63</v>
      </c>
      <c r="E6" s="60">
        <f t="shared" si="2"/>
        <v>103049.68</v>
      </c>
      <c r="F6" s="45">
        <f t="shared" si="1"/>
        <v>168.76892310025463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61059.63</v>
      </c>
      <c r="E7" s="194">
        <v>103049.68</v>
      </c>
      <c r="F7" s="45">
        <f t="shared" si="1"/>
        <v>168.76892310025463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182179.66</v>
      </c>
      <c r="E13" s="60">
        <f t="shared" si="4"/>
        <v>269212.27</v>
      </c>
      <c r="F13" s="45">
        <f t="shared" si="1"/>
        <v>147.77295665169208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182179.66</v>
      </c>
      <c r="E14" s="194">
        <v>269212.27</v>
      </c>
      <c r="F14" s="45">
        <f t="shared" si="1"/>
        <v>147.77295665169208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5798.2</v>
      </c>
      <c r="E19" s="194">
        <v>23133.39</v>
      </c>
      <c r="F19" s="45">
        <f t="shared" si="1"/>
        <v>398.97537166706911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7039.35</v>
      </c>
      <c r="E22" s="60">
        <f t="shared" si="5"/>
        <v>4448.3599999999997</v>
      </c>
      <c r="F22" s="45">
        <f t="shared" si="1"/>
        <v>63.19276637757747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7039.35</v>
      </c>
      <c r="E24" s="194">
        <v>4448.3599999999997</v>
      </c>
      <c r="F24" s="45">
        <f t="shared" si="1"/>
        <v>63.19276637757747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30758.28</v>
      </c>
      <c r="E28" s="60">
        <f t="shared" si="6"/>
        <v>37202.21</v>
      </c>
      <c r="F28" s="45">
        <f t="shared" si="1"/>
        <v>120.95022868638949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30758.28</v>
      </c>
      <c r="E30" s="194">
        <v>37202.21</v>
      </c>
      <c r="F30" s="45">
        <f t="shared" si="1"/>
        <v>120.95022868638949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448353.31999999995</v>
      </c>
      <c r="E35" s="60">
        <f t="shared" si="7"/>
        <v>413802.02</v>
      </c>
      <c r="F35" s="45">
        <f t="shared" si="1"/>
        <v>92.293733879343208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318946.98</v>
      </c>
      <c r="E36" s="60">
        <f t="shared" si="8"/>
        <v>204257.89</v>
      </c>
      <c r="F36" s="45">
        <f t="shared" si="1"/>
        <v>64.041330631191443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318946.98</v>
      </c>
      <c r="E37" s="194">
        <v>204257.89</v>
      </c>
      <c r="F37" s="45">
        <f t="shared" si="1"/>
        <v>64.041330631191443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7308.92</v>
      </c>
      <c r="E39" s="60">
        <f t="shared" si="9"/>
        <v>2654.46</v>
      </c>
      <c r="F39" s="45">
        <f t="shared" si="1"/>
        <v>36.318088034894345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7308.92</v>
      </c>
      <c r="E40" s="194">
        <v>2654.46</v>
      </c>
      <c r="F40" s="45">
        <f t="shared" si="1"/>
        <v>36.318088034894345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118347.42</v>
      </c>
      <c r="E54" s="60">
        <f t="shared" si="12"/>
        <v>167489.67000000001</v>
      </c>
      <c r="F54" s="45">
        <f t="shared" si="1"/>
        <v>141.52371889475918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118347.42</v>
      </c>
      <c r="E55" s="194">
        <v>167489.67000000001</v>
      </c>
      <c r="F55" s="45">
        <f t="shared" si="1"/>
        <v>141.52371889475918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3750</v>
      </c>
      <c r="E61" s="60">
        <f t="shared" si="13"/>
        <v>39400</v>
      </c>
      <c r="F61" s="45">
        <f t="shared" si="1"/>
        <v>1050.6666666666665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3750</v>
      </c>
      <c r="E65" s="194">
        <v>39400</v>
      </c>
      <c r="F65" s="45">
        <f t="shared" si="1"/>
        <v>1050.6666666666665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41228.76</v>
      </c>
      <c r="E75" s="60">
        <f t="shared" si="15"/>
        <v>69477.42</v>
      </c>
      <c r="F75" s="45">
        <f t="shared" si="1"/>
        <v>168.51687996437437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4887.17</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41228.76</v>
      </c>
      <c r="E81" s="194">
        <v>64590.25</v>
      </c>
      <c r="F81" s="45">
        <f t="shared" si="1"/>
        <v>156.66309149244361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284751.34999999998</v>
      </c>
      <c r="E82" s="60">
        <f t="shared" si="16"/>
        <v>392510.98</v>
      </c>
      <c r="F82" s="45">
        <f t="shared" si="1"/>
        <v>137.8434132094545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27949.7</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21497</v>
      </c>
      <c r="E86" s="194">
        <v>51230.559999999998</v>
      </c>
      <c r="F86" s="45">
        <f t="shared" si="1"/>
        <v>238.31492766432524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263254.34999999998</v>
      </c>
      <c r="E88" s="194">
        <v>313330.71999999997</v>
      </c>
      <c r="F88" s="45">
        <f t="shared" si="1"/>
        <v>119.02204844858215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57350</v>
      </c>
      <c r="E107" s="60">
        <f t="shared" si="21"/>
        <v>80533</v>
      </c>
      <c r="F107" s="45">
        <f t="shared" si="1"/>
        <v>140.42371403661727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42000</v>
      </c>
      <c r="E108" s="194">
        <v>53433</v>
      </c>
      <c r="F108" s="45">
        <f t="shared" si="1"/>
        <v>127.22142857142858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12350</v>
      </c>
      <c r="E109" s="194">
        <v>19600</v>
      </c>
      <c r="F109" s="45">
        <f t="shared" si="1"/>
        <v>158.70445344129556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3000</v>
      </c>
      <c r="E111" s="194">
        <v>7500</v>
      </c>
      <c r="F111" s="45">
        <f t="shared" si="1"/>
        <v>250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42070.82</v>
      </c>
      <c r="E114" s="60">
        <f t="shared" si="22"/>
        <v>57324.2</v>
      </c>
      <c r="F114" s="45">
        <f t="shared" si="1"/>
        <v>136.25643617119894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34670.82</v>
      </c>
      <c r="E115" s="60">
        <f t="shared" si="23"/>
        <v>50324.2</v>
      </c>
      <c r="F115" s="45">
        <f t="shared" si="1"/>
        <v>145.14857162305361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34670.82</v>
      </c>
      <c r="E116" s="194">
        <v>50324.2</v>
      </c>
      <c r="F116" s="45">
        <f t="shared" si="1"/>
        <v>145.14857162305361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7400</v>
      </c>
      <c r="E122" s="60">
        <f t="shared" si="25"/>
        <v>7000</v>
      </c>
      <c r="F122" s="45">
        <f t="shared" si="1"/>
        <v>94.594594594594597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7400</v>
      </c>
      <c r="E123" s="194">
        <v>7000</v>
      </c>
      <c r="F123" s="45">
        <f t="shared" si="1"/>
        <v>94.594594594594597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196044.17</v>
      </c>
      <c r="E129" s="60">
        <f t="shared" si="26"/>
        <v>337652.43</v>
      </c>
      <c r="F129" s="45">
        <f t="shared" si="1"/>
        <v>172.23283405979376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196044.17</v>
      </c>
      <c r="E140" s="194">
        <v>337652.43</v>
      </c>
      <c r="F140" s="45">
        <f t="shared" si="1"/>
        <v>172.23283405979376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1356633.5399999998</v>
      </c>
      <c r="E141" s="81">
        <f t="shared" si="28"/>
        <v>1788345.96</v>
      </c>
      <c r="F141" s="61">
        <f t="shared" si="1"/>
        <v>131.82233132758904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43" sqref="E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663.3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663.3</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663.3</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326765.68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2050840.8200000003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1358920.12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425347.06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685661.48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3352.21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18224.060000000001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225977.24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358.07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399917.58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61873.85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61873.85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230129.27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2276852.5700000003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1517129.6100000003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420105.89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657191.54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3232.1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18224.060000000001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225688.62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192687.4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468371.82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61873.85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61873.85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229477.29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100753.93000000017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52107.840000000004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51455.86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35124.9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35124.9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15984.46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8984.4599999999991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7000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57.88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57.88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288.62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288.62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651.98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48646.09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48646.09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37201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Provjera</v>
      </c>
      <c r="C264" s="91" t="s">
        <v>3576</v>
      </c>
      <c r="D264" s="95"/>
      <c r="E264" s="51">
        <f t="shared" si="17"/>
        <v>0</v>
      </c>
      <c r="F264" s="51">
        <f t="shared" si="18"/>
        <v>1</v>
      </c>
      <c r="G264" s="51"/>
      <c r="H264" s="51"/>
      <c r="I264" s="51"/>
      <c r="J264" s="51"/>
      <c r="K264" s="51"/>
      <c r="L264" s="51">
        <f>IF(AND('PR-RAS'!D505&gt;0,SUM('PR-RAS'!D916:D917)=0),1,0)</f>
        <v>1</v>
      </c>
      <c r="M264" s="51">
        <f>IF(AND('PR-RAS'!E505&gt;0,SUM('PR-RAS'!E916:E917)=0),1,0)</f>
        <v>1</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2026-02-16T13:48:32Z</cp:lastPrinted>
  <dcterms:created xsi:type="dcterms:W3CDTF">2022-04-01T05:14:30Z</dcterms:created>
  <dcterms:modified xsi:type="dcterms:W3CDTF">2026-02-16T15:08:53Z</dcterms:modified>
</cp:coreProperties>
</file>